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710" windowHeight="12060" activeTab="0"/>
  </bookViews>
  <sheets>
    <sheet name="Φύλλο1" sheetId="1" r:id="rId1"/>
  </sheets>
  <definedNames/>
  <calcPr fullCalcOnLoad="1"/>
</workbook>
</file>

<file path=xl/sharedStrings.xml><?xml version="1.0" encoding="utf-8"?>
<sst xmlns="http://schemas.openxmlformats.org/spreadsheetml/2006/main" count="216" uniqueCount="109">
  <si>
    <t xml:space="preserve">Α/Α </t>
  </si>
  <si>
    <t>ΚΩΔΙΚΟΣ ΑΠΟΘΗΚΗΣ</t>
  </si>
  <si>
    <t xml:space="preserve">USP </t>
  </si>
  <si>
    <t xml:space="preserve">GAUGE </t>
  </si>
  <si>
    <t xml:space="preserve">ΠΕΡΙΓΡΑΦΗ </t>
  </si>
  <si>
    <t>ΠΟΣΟΤΗΤΑ</t>
  </si>
  <si>
    <t>ΤΙΜΗ ΜΟΝΑΔΑΣ ΧΩΡΙΣ ΦΠΑ</t>
  </si>
  <si>
    <t>ΣΥΝΟΛΙΚΗ ΠΡΟΫΠΟΛΟΓΙΣΘΕΙΣΑ ΔΑΠΑΝΗ ΧΩΡΙΣ ΦΠΑ</t>
  </si>
  <si>
    <t>ΣΥΝΟΛΙΚΗ ΠΡΟΫΠΟΛΟΓΙΣΘΕΙΣΑ ΔΑΠΑΝΗ ΜΕ ΦΠΑ</t>
  </si>
  <si>
    <t>ΚΩΔΙΚΟΣ / ΤΙΜΗ ΠΑΡΑΤΗΡΗΤΗΡΙΟΥ</t>
  </si>
  <si>
    <t xml:space="preserve">ΜΗΚΟΣ ΡΑΜΜΑΤ (εκατοστ) </t>
  </si>
  <si>
    <t xml:space="preserve">ΜΗΚΟΣ ΒΕΛΟΝΗΣ (χιλιοστ)  </t>
  </si>
  <si>
    <t>Α/Α ΕΚΑΠΥ</t>
  </si>
  <si>
    <t>3.5</t>
  </si>
  <si>
    <t>Με 1 βελόνη, 3/8 κύκλου κόπτουσα</t>
  </si>
  <si>
    <t>49.1.27 /0,349</t>
  </si>
  <si>
    <t>2/0</t>
  </si>
  <si>
    <t>49.1.39 / 0,37</t>
  </si>
  <si>
    <t>Χωρίς βελόνη, 1 τεμάχια</t>
  </si>
  <si>
    <t>-</t>
  </si>
  <si>
    <t>49.1.9 / 0,44</t>
  </si>
  <si>
    <t>ΚΑΤΗΓΟΡΙΑ 1Α: Πλεκτή μέταξα, με βελόνη. Οι βελόνες να αποτελούνται από υψηλής ποιότητας κράμα χάλυβα 455 και άνω κατά AISI και περιεκτικότητα νικελίου 7,5-9,5%, ώστε να αντιστέκονται σε κάμψη-στρέβλωση.</t>
  </si>
  <si>
    <t>Με 1 βελόνη, 1/2 κύκλου στρογγυλή</t>
  </si>
  <si>
    <t>3/0</t>
  </si>
  <si>
    <t>ΚΑΤΗΓΟΡΙΑ 2: ΣΥΝΘΕΤΙΚΟ ΜΗ ΑΠΟΡΡΟΦΗΣΙΜΟ ΠΟΛΥΑΜΙΔΙΟ</t>
  </si>
  <si>
    <t>ΚΑΤΗΓΟΡΙΑ 2Α: Συνθετικό μη απορροφήσιμο μονόκλωνο πολυαμίδιο. Οι βελόνες να αποτελούνται από υψηλής ποιότητας κράμα χάλυβα 455 και άνω κατά AISI και περιεκτικότητα νικελίου 7,5-9,5%, ώστε να αντιστέκονται σε κάμψη-στρέβλωση.</t>
  </si>
  <si>
    <t>Με 1 βελόνη, ευθεία δέρματος, κόπτουσα</t>
  </si>
  <si>
    <t>4/0</t>
  </si>
  <si>
    <t>1.5</t>
  </si>
  <si>
    <t>5/0</t>
  </si>
  <si>
    <t>Με 1 βελόνη, 3/8 του κύκλου κόπτουσα</t>
  </si>
  <si>
    <t>Με 1 βελόνη, 1/2 κύκλου στρογγυλή, βαρέως τύπου, θηλειά</t>
  </si>
  <si>
    <t>Με 2 βελόνες 3/8 κύκλου, κόπτουσα, για ραφή τάσεως</t>
  </si>
  <si>
    <t>Με 1 βελόνη, 3/8 κύκλου κόπτουσα πλαστικής</t>
  </si>
  <si>
    <t>Με 1 βελόνη, 3/8 του κύκλου αντιστρόφως κόπτουσα πλαστικής</t>
  </si>
  <si>
    <t>Με 1 βελόνη, 3/8 κύκλου αντιστρόφως κόπτουσα πλαστικής</t>
  </si>
  <si>
    <t>ΚΑΤΗΓΟΡΙΑ 3: ΣΥΝΘΕΤΙΚΟ ΜΗ ΑΠΟΡΡΟΦΗΣΙΜΟ ΠΟΛΥΠΡΟΠΥΛΕΝΙΟ Η ΠΑΡΟΜΟΙO</t>
  </si>
  <si>
    <t>6/0</t>
  </si>
  <si>
    <t>Με 2 άμεσης όρασης βελόνες, 3/8 κύκλου στρογγυλές, μαύρες</t>
  </si>
  <si>
    <t>ΚΑΤΗΓΟΡΙΑ 4: ΣΥΝΘΕΤΙΚΑ ΑΠΟΡΡΟΦΗΣΙΜΑ ΜΟΝΟΚΛΩΝΑ ΤΑΧΕΙΑΣ ΑΠΟΡΡΟΦΗΣΗΣ</t>
  </si>
  <si>
    <t xml:space="preserve">ΚΑΤΗΓΟΡΙΑ 4Β: Συνθετικά απορροφήσιμα μονόκλωνα ταχείας απορρόφησης από πολυγλυκαπρόνη. Να παρέχουν στήριξη ιστών για 7 περίπου ημέρες μετά την εμφύτευση διατηρώντας το 50-60% της τάσεως τους. Να απορροφούνται πλήρως από τον οργανισμό σε περίπου 90-120 ημέρες. Οι βελόνες να αποτελούνται από υψηλής ποιότητας κράμα χάλυβα 455 και άνω ή άλλο ισοδύναμο, με περιεκτικότητα νικελίου 7,5%-9,5%. </t>
  </si>
  <si>
    <t>ΚΑΤΗΓΟΡΙΑ 5: ΣΥΝΘΕΤΙΚΑ ΑΠΟΡΡΟΦΗΣΙΜΑ ΠΟΛΥΚΛΩΝΑ ΤΑΧΕΙΑΣ ΑΠΟΡΡΟΦΗΣΗΣ</t>
  </si>
  <si>
    <t xml:space="preserve">ΚΑΤΗΓΟΡΙΑ 5Α: Πολύκλωνα συνθετικά απορροφήσιμα ράμματα από πολυγλυκολικό οξύ ή πολυγλακτίνη ή παρόμοιο. Να παρέχουν στήριξη ιστών για 5-7 περίπου ημέρες μετά την εμφύτευση, διατηρώντας πλέον του 45-50% της τάσεως τους. Να απορροφούνται πλήρως μετά από 30-45 ημέρες, περίπου. Οι βελόνες να αποτελούνται από υψηλής ποιότητας κράμα χάλυβα 455 και άνω κατά AISI, με περιεκτικότητα νικελίου 7,5-9,5%, </t>
  </si>
  <si>
    <t>Με 1 βελόνη, 3/8 κόπτουσα πλαστικής</t>
  </si>
  <si>
    <t>18-20</t>
  </si>
  <si>
    <t>20-22</t>
  </si>
  <si>
    <t>ΚΑΤΗΓΟΡΙΑ 6: ΣΥΝΘΕΤΙΚΑ ΑΠΟΡΡΟΦΗΣΙΜΑ ΜΟΝΟΚΛΩΝΑ ΜΕΣΗΣ ΑΠΟΡΡΟΦΗΣΗΣ</t>
  </si>
  <si>
    <t xml:space="preserve">ΚΑΤΗΓΟΡΙΑ 6Α: Ράμματα συνθετικά μονόκλωνα μέσης απορρόφησης από πολυγλυκαπρόνη ή γλυκονάτη, ή γλυκολίδη-διοξανόνη και ανθρακικό τριμεθυλένιο. Να παρέχουν στήριξη ιστών για 14 περίπου ημέρες μετά την εμφύτευση διατηρώντας τουλάχιστον το 60-80% της τάσεως τους. Να απορροφούνται πλήρως από τον οργανισμό σε περίπου 60-120 ημέρες. Οι βελόνες να αποτελούνται από υψηλής ποιότητας κράμα χάλυβα 455 και άνω κατά AISI και περιεκτικότητα νικελίου 7,5-9,5%, </t>
  </si>
  <si>
    <t>Με 1 βελόνη, 5/8 κύκλου στρογγυλή, για προστατεκτομή</t>
  </si>
  <si>
    <t>ΚΑΤΗΓΟΡΙΑ 7: ΣΥΝΘΕΤΙΚΑ ΑΠΟΡΡΟΦΗΣΙΜΑ ΠΟΛΎΚΛΩΝΑ ΜΕΣΗΣ ΑΠΟΡΡΟΦΗΣΗΣ</t>
  </si>
  <si>
    <t xml:space="preserve">ΚΑΤΗΓΟΡΙΑ 7Α: Πολύκλωνα συνθετικά απορροφήσιμα ράμματα μέσης απορρόφησης που αποτελούνται από γλυκολίδη/λακτίδη. Να παρέχουν στήριξη ιστών διατηρώντας το 80% της τάσεως τους για 14 ημέρες μετά την εμφύτευση και το 30% για τις 21 μέρες. Να απορροφούνται πλήρως από τον οργανισμό σε περίπου 56-70 ημέρες. Οι βελόνες να αποτελούνται από υψηλής ποιότητας κράμα χάλυβα 455 και άνω κατά AISI, με περιεκτικότητα νικελίου 7,5-9,5%, </t>
  </si>
  <si>
    <t>Με 1 βελόνη, άγγιστρο στρογγυλή</t>
  </si>
  <si>
    <t>Με 1 βελόνη 3/8 κύκλου στρόγγυλη τυφλού άκρου ήπατος</t>
  </si>
  <si>
    <t>Χωρίς βελόνη, 6 τεμάχια</t>
  </si>
  <si>
    <t>Χωρίς βελόνη, 1 τεμάχιο</t>
  </si>
  <si>
    <t>Με 1 βελόνη, 1/2 κύκλου στρογγυλή, ενισχυμένη</t>
  </si>
  <si>
    <t>ΚΑΤΗΓΟΡΙΑ 8: ΣΥΝΘΕΤΙΚΑ ΑΠΟΡΡΟΦΗΣΙΜΑ ΜΟΝΟΚΛΩΝΑ ΒΡΑΔΕΙΑΣ ΑΠΟΡΡΟΦΗΣΗΣ</t>
  </si>
  <si>
    <t xml:space="preserve">ΚΑΤΗΓΟΡΙΑ 8B: Ράμματα συνθετικά μονόκλωνα βραδείας απορρόφησης από πολυδιοξανόνη. Να παρέχουν στήριξη 60-80% της αρχικής τους αντοχής τις πρώτες 14 μέρες, 35-70% τις πρώτες 28 μέρες και 35-60% της τάσεως τους για 42 ημέρες μετά την εμφύτευση, ανάλογα με τη διάμετρο του νήματος. Να απορροφούνται πλήρως από τον οργανισμό σε περίπου 180-240 ημέρες. Οι βελόνες να αποτελούνται από υψηλής ποιότητας κράμα χάλυβα 455 και άνω κατά AISI και περιεκτικότητα νικελίου 7,5-9,5%, </t>
  </si>
  <si>
    <t>Με 1 βελόνη, 1/2 κύκλου στρογγυλή θηλειά</t>
  </si>
  <si>
    <t>Με 2 βελόνες, 1/2 κύκλου στρογγυλές</t>
  </si>
  <si>
    <t>Με 1 βελόνη, 1/2 κύκλου στρογγυλή ενισχυμένη θηλειά</t>
  </si>
  <si>
    <t>ΚΑΤΗΓΟΡΙΑ 8Ε: Συσκευή συρραφής τραύματος από συνθετικό απορροφήσιμο μονόκλωνο ράμμα βραδείας στήριξης ιστού με αντίρροπες ακίδες μονής κατεύθυνσης που συγκρατούν τη γραμμή συρραφής χωρίς την ανάγκη κόμπων με λούπα κλειδώματος η οποία είναι προσαρμοσμένη πάνω στο ράμμα χωρίς κόμπο. Να παρέχει στήριξη ιστών για 21 μέρες, διατηρώντας 65-80% στις 14 μέρες και το 50-80% στις 28 μέρες μετά την εμφύτευση. Να απορροφούνται πλήρως από τον οργανισμό μέχρι τις 180-210 μέρες.</t>
  </si>
  <si>
    <t>ΚΑΤΗΓΟΡΙΑ 10: ΠΛΕΚΤΟΥ ΠΟΛΥΕΣΤΕΡΑ ΚΑΙ ΕΠΕΝΔΕΔΥΜΕΝΟΥ ΠΟΛΥΕΣΤΕΡΑ.</t>
  </si>
  <si>
    <t>Ράμματα πολύκλωνου πλεκτού πολυεστέρα, επενδυμένου με κατάλληλο υλικό (η σύσταση του οποίου σαφώς να περιγράφεται στην τεχνική προσφορά), ώστε να προκαλούν τον ελάχιστον τραυματισμό στους ιστούς και να υφίστανται τη λιγότερη φθορά. Με ειδικές ισχυρές βελόνες από υψηλής ποιότητας κράμα χάλυβα 455 και άνω κατά AISI, με περιεκτικότητα νικελίου 7,5- 9,5%, ώστε να αντιστέκονται σε κάμψη-στρέβλωση. Να παρέχεται συνδυασμός στρογγυλών βελονών με κόπτουσα κορυφή</t>
  </si>
  <si>
    <t>Με 1 βελόνη, 1/2 κύκλου στρογγυλή 4 τεμάχια</t>
  </si>
  <si>
    <t>Με 1 βελόνη, 1/2 κύκλου στρογγυλή κόπτουσα, συσκευασία 4 τεμαχίων</t>
  </si>
  <si>
    <t>ΚΑΤΗΓΟΡΙΑ 12: ΜΟΝΟΚΛΩΝΑ ΧΕΙΡΟΥΡΓΙΚΑ ΡΑΜΜΑΤΑ ΕΛΑΣΤΙΚΟΤΗΤΑΣ 10% ΑΠΟ ΠΟΛΥΒΟΥΤΕΣΤΕΡΑ</t>
  </si>
  <si>
    <t>Μονόκλωνα ελαστικότητας 10% από πολυβουτεστέρα με βελόνες που αποτελούνται από υψηλής ποιότητας κράμα χάλυβα 455 και άνω κατά AISI, με περιεκτικότητα νικελίου 7,5-9,5%,</t>
  </si>
  <si>
    <t xml:space="preserve">Με 1 βελόνη, 3/8 κύκλου κόπτουσα </t>
  </si>
  <si>
    <r>
      <t>ΚΑΤΗΓΟΡΙΑ 7Γ: Πολύκλωνα συνθετικά απορροφήσιμα ράμματα μέσης απορρόφησης με</t>
    </r>
    <r>
      <rPr>
        <b/>
        <u val="single"/>
        <sz val="10"/>
        <color indexed="8"/>
        <rFont val="Calibri"/>
        <family val="2"/>
      </rPr>
      <t xml:space="preserve"> βακτηριοστατική δράση </t>
    </r>
    <r>
      <rPr>
        <b/>
        <sz val="10"/>
        <color indexed="8"/>
        <rFont val="Calibri"/>
        <family val="2"/>
      </rPr>
      <t xml:space="preserve">για ασθενείς με αυξημένη πιθανότητα μετεγχειρητικής λοίμωξης για πρόληψη λοιμώξεων χειρουργικής τομής. Διατήρηση αντοχής στην τάση 75% στις 14 ημέρες, 40%-50% στις 21 ημέρες και 25% στις 28 ημέρες. Να απορροφούνται πλήρως σε περίπου 56-70 ημέρες. Οι βελόνες να αποτελούνται από υψηλής ποιότητας κράμα χάλυβα 455 και άνω κατά AISI, με περιεκτικότητα νικελίου 7,5-9,5%, </t>
    </r>
  </si>
  <si>
    <r>
      <t xml:space="preserve">ΚΑΤΗΓΟΡΙΑ 8Γ: Συνθετικά βακτηριοστατικά ράμματα μονόκλωνα βραδείας απορρόφησης από πολυδιοξανόνη ή ισοδύναμο, </t>
    </r>
    <r>
      <rPr>
        <b/>
        <u val="single"/>
        <sz val="10"/>
        <color indexed="8"/>
        <rFont val="Calibri"/>
        <family val="2"/>
      </rPr>
      <t>πρόληψης λοιμώξεων χειρουργικής τομής</t>
    </r>
    <r>
      <rPr>
        <b/>
        <sz val="10"/>
        <color indexed="8"/>
        <rFont val="Calibri"/>
        <family val="2"/>
      </rPr>
      <t xml:space="preserve">. Να παρέχουν στήριξη 60-80% της αρχικής τους αντοχής τις πρώτες 14 μέρες, 35-70% τις πρώτες 28 μέρες και 35-60% της τάσεως τους για 42 ημέρες μετά την εμφύτευση, ανάλογα με τη διάμετρο του νήματος. Να απορροφούνται πλήρως από τον οργανισμό σε περίπου 180-240 ημέρες. Οι βελόνες να αποτελούνται από υψηλής ποιότητας κράμα χάλυβα 455 και άνω κατά AISI και περιεκτικότητα νικελίου 7,5-9,5%, </t>
    </r>
  </si>
  <si>
    <t>ΚΑΤΗΓΟΡΙΑ 1: ΠΛΕΚΤΗ ΜΕΤΑΞΑ ΜΕ ΚΑΙ ΧΩΡΙΣ ΒΕΛΟΝΗ</t>
  </si>
  <si>
    <t xml:space="preserve">ΚΑΤΗΓΟΡΙΑ 8Α: Ράμματα συνθετικά μονόκλωνα βραδείας απορρόφησης από συμπολυμερές γλυκολικού οξέως και ανθρακικού τριμεθυλενίου. Να διατηρούν το 75% της αρχικής τους αντοχής τις πρώτες 14 ημέρες μετά την εμφύτευση και το 50% τις πρώτες 28 ημέρες μετά την εμφύτευση. Να απορροφούνται πλήρως από τον οργανισμό σε περίπου 180 ημέρες. Οι βελόνες να αποτελούνται από υψηλής ποιότητας κράμα χάλυβα 455 και άνω κατά AISI και περιεκτικότητα νικελίου 7,5-9,5%, </t>
  </si>
  <si>
    <t xml:space="preserve">ΚΑΤΗΓΟΡΙΑ 3Γ: Ράμματα πολυπροπυλενίου με προσθήκη πολυαιθυλενίου. Οι βελόνες να αποτελούνται από υψηλής ποιότητας κράμα χάλυβα 455 και άνω κατά AISI, με περιεκτικότητα νικελίου 7,5-9,5%,  </t>
  </si>
  <si>
    <t xml:space="preserve">ΚΑΤΗΓΟΡΙΑ 3Β: Ράμματα πολυπροπυλενίου με ισχυρές (μαύρες) βελόνες για ασβεστοποιημένα αγγεία. Οι βελόνες να αποτελούνται από υψηλής ποιότητας κράμα χάλυβα 455 και άνω κατά AISI, με περιεκτικότητα νικελίου 7,5-9,5%, ώστε να αντιστέκονται σε κάμψη-στρέβλωση. Τα ράμματα να έχουν σχέση διαμέτρου βελόνας-νήματος 1:1, </t>
  </si>
  <si>
    <t xml:space="preserve">ΚΑΤΗΓΟΡΙΑ 3A: Ράμματα πολυπροπυλενίου. Οι βελόνες να αποτελούνται από υψηλής ποιότητας κράμα χάλυβα 455 και άνω κατά AISI, με περιεκτικότητα νικελίου 7,5-9,5%, </t>
  </si>
  <si>
    <t>ΚΑΤΗΓΟΡΙΑ 7Β: Πολύκλωνα συνθετικά απορροφήσιμα ράμματα μέσης απορρόφησης από πολυγλακτινη ή πολυγλυκολικό οξύ. Η επικάλυψη του ράμματος να είναι από το ίδιο υλικό που να προστατεύει το ράμμα από φθορά κατά την τοποθέτηση των κόμβων. Διατήρηση αντοχής στην τάση 75% στις 14 ημέρες, 40%-50% στις 21 ημέρες και 25% στις 28 ημέρες. Να απορροφούνται πλήρως από τον οργανισμό σε περίπου 56-70 ημέρες. Οι βελόνες να αποτελούνται από υψηλής ποιότητας κράμα χάλυβα 455 και άνω κατά AISI, με περιεκτικότητα νικελίου 7,5-9,5%, ώστε να αντιστέκονται σε κάμψη-στρέβλωση.</t>
  </si>
  <si>
    <r>
      <rPr>
        <sz val="10"/>
        <rFont val="Calibri"/>
        <family val="2"/>
      </rPr>
      <t>Με 1 βελόνη, στρογγυλή κόπτουσα
αγκιστρο J</t>
    </r>
  </si>
  <si>
    <t>Με 1 βελόνη, 1/2 κύκλου κόπτουσα</t>
  </si>
  <si>
    <t>ΑΡΧΙΚΟΣ ΚΩΔΙΚΟΣ ΑΠΟΘΗΚΗΣ</t>
  </si>
  <si>
    <t>JJ0271, 210463350010004</t>
  </si>
  <si>
    <t>A0022</t>
  </si>
  <si>
    <t>B0026</t>
  </si>
  <si>
    <t>JJ19</t>
  </si>
  <si>
    <t>BB0022</t>
  </si>
  <si>
    <t>JJ20</t>
  </si>
  <si>
    <t>JJ0308</t>
  </si>
  <si>
    <t>B0016</t>
  </si>
  <si>
    <t>JJ149</t>
  </si>
  <si>
    <t>JJ138</t>
  </si>
  <si>
    <t>JJ173</t>
  </si>
  <si>
    <t>JJ154</t>
  </si>
  <si>
    <t>JJ141</t>
  </si>
  <si>
    <t>JJ84</t>
  </si>
  <si>
    <t>JJ85</t>
  </si>
  <si>
    <t>JJ83</t>
  </si>
  <si>
    <t>JJ82</t>
  </si>
  <si>
    <t>JJ0251</t>
  </si>
  <si>
    <t>JJ98</t>
  </si>
  <si>
    <t>JJ092</t>
  </si>
  <si>
    <t>JJ77</t>
  </si>
  <si>
    <t>JJ778</t>
  </si>
  <si>
    <t>JJ76</t>
  </si>
  <si>
    <t>JJ26</t>
  </si>
  <si>
    <t>0039</t>
  </si>
  <si>
    <t>JJ232</t>
  </si>
  <si>
    <t>JJ116</t>
  </si>
  <si>
    <t>JJ128</t>
  </si>
  <si>
    <t>JJ90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</si>
</sst>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0"/>
      <color indexed="8"/>
      <name val="Calibri"/>
      <family val="2"/>
    </font>
    <font>
      <sz val="10"/>
      <color indexed="8"/>
      <name val="Calibri"/>
      <family val="2"/>
    </font>
    <font>
      <sz val="10"/>
      <name val="Calibri"/>
      <family val="2"/>
    </font>
    <font>
      <b/>
      <u val="single"/>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sz val="10"/>
      <color theme="1"/>
      <name val="Calibri"/>
      <family val="2"/>
    </font>
    <font>
      <b/>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border>
    <border>
      <left/>
      <right style="medium"/>
      <top style="medium"/>
      <bottom style="medium"/>
    </border>
    <border>
      <left style="thin"/>
      <right style="thin"/>
      <top style="thin"/>
      <bottom style="thin"/>
    </border>
    <border>
      <left/>
      <right style="medium"/>
      <top/>
      <bottom style="medium"/>
    </border>
    <border>
      <left/>
      <right/>
      <top/>
      <bottom style="medium"/>
    </border>
    <border>
      <left style="thin"/>
      <right style="thin"/>
      <top style="thin"/>
      <bottom/>
    </border>
    <border>
      <left style="thin"/>
      <right style="thin"/>
      <top/>
      <bottom style="thin"/>
    </border>
    <border>
      <left style="medium"/>
      <right/>
      <top style="medium"/>
      <bottom/>
    </border>
    <border>
      <left style="thin"/>
      <right/>
      <top style="thin"/>
      <bottom style="thin"/>
    </border>
    <border>
      <left style="thin">
        <color rgb="FF000000"/>
      </left>
      <right style="thin">
        <color rgb="FF000000"/>
      </right>
      <top style="thin">
        <color rgb="FF000000"/>
      </top>
      <bottom style="thin">
        <color rgb="FF000000"/>
      </bottom>
    </border>
    <border>
      <left/>
      <right/>
      <top style="medium"/>
      <bottom style="mediu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97">
    <xf numFmtId="0" fontId="0" fillId="0" borderId="0" xfId="0" applyFont="1" applyAlignment="1">
      <alignment/>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0" xfId="0" applyAlignment="1">
      <alignment horizontal="center"/>
    </xf>
    <xf numFmtId="0" fontId="0" fillId="0" borderId="12" xfId="0" applyBorder="1" applyAlignment="1">
      <alignment/>
    </xf>
    <xf numFmtId="0" fontId="38" fillId="0" borderId="12" xfId="0" applyFont="1" applyBorder="1" applyAlignment="1">
      <alignment horizontal="center" vertical="center" wrapText="1"/>
    </xf>
    <xf numFmtId="0" fontId="38" fillId="0" borderId="0" xfId="0" applyFont="1" applyAlignment="1">
      <alignment/>
    </xf>
    <xf numFmtId="0" fontId="0" fillId="11" borderId="0" xfId="0" applyFill="1" applyAlignment="1">
      <alignment/>
    </xf>
    <xf numFmtId="0" fontId="0" fillId="15" borderId="0" xfId="0" applyFill="1" applyAlignment="1">
      <alignment/>
    </xf>
    <xf numFmtId="0" fontId="38" fillId="0" borderId="13" xfId="0" applyFont="1" applyBorder="1" applyAlignment="1">
      <alignment horizontal="center" vertical="center" wrapText="1"/>
    </xf>
    <xf numFmtId="4" fontId="0" fillId="0" borderId="0" xfId="0" applyNumberFormat="1" applyAlignment="1">
      <alignment vertical="center"/>
    </xf>
    <xf numFmtId="4" fontId="0" fillId="0" borderId="0" xfId="0" applyNumberFormat="1" applyAlignment="1">
      <alignment horizontal="center" vertical="center"/>
    </xf>
    <xf numFmtId="0" fontId="38" fillId="33" borderId="13" xfId="0" applyFont="1" applyFill="1" applyBorder="1" applyAlignment="1">
      <alignment horizontal="center" vertical="center" wrapText="1"/>
    </xf>
    <xf numFmtId="0" fontId="0" fillId="0" borderId="0" xfId="0" applyAlignment="1">
      <alignment horizontal="center"/>
    </xf>
    <xf numFmtId="0" fontId="39" fillId="0" borderId="14" xfId="0" applyFont="1" applyBorder="1" applyAlignment="1">
      <alignment/>
    </xf>
    <xf numFmtId="0" fontId="0" fillId="0" borderId="14" xfId="0" applyBorder="1" applyAlignment="1">
      <alignment/>
    </xf>
    <xf numFmtId="0" fontId="0" fillId="0" borderId="0" xfId="0" applyAlignment="1">
      <alignment/>
    </xf>
    <xf numFmtId="0" fontId="39" fillId="0" borderId="0" xfId="0" applyFont="1" applyBorder="1" applyAlignment="1">
      <alignment wrapText="1"/>
    </xf>
    <xf numFmtId="0" fontId="0" fillId="0" borderId="0" xfId="0" applyAlignment="1">
      <alignment horizontal="center"/>
    </xf>
    <xf numFmtId="0" fontId="0" fillId="33" borderId="0" xfId="0" applyFill="1" applyAlignment="1">
      <alignment/>
    </xf>
    <xf numFmtId="0" fontId="0" fillId="0" borderId="0" xfId="0" applyAlignment="1">
      <alignment horizontal="center"/>
    </xf>
    <xf numFmtId="0" fontId="0" fillId="0" borderId="0" xfId="0" applyAlignment="1">
      <alignment horizontal="center"/>
    </xf>
    <xf numFmtId="4" fontId="0" fillId="0" borderId="0" xfId="0" applyNumberFormat="1" applyAlignment="1">
      <alignment/>
    </xf>
    <xf numFmtId="4" fontId="0" fillId="0" borderId="0" xfId="0" applyNumberFormat="1" applyBorder="1" applyAlignment="1">
      <alignment horizontal="center" vertical="center"/>
    </xf>
    <xf numFmtId="0" fontId="0" fillId="11" borderId="0" xfId="0" applyFill="1" applyBorder="1" applyAlignment="1">
      <alignment horizontal="center" vertical="center"/>
    </xf>
    <xf numFmtId="4" fontId="0" fillId="15" borderId="0" xfId="0" applyNumberFormat="1" applyFill="1" applyBorder="1" applyAlignment="1">
      <alignment horizontal="center" vertical="center"/>
    </xf>
    <xf numFmtId="4" fontId="0" fillId="0" borderId="12" xfId="0" applyNumberFormat="1" applyBorder="1" applyAlignment="1">
      <alignment horizontal="center" vertical="center"/>
    </xf>
    <xf numFmtId="4" fontId="0" fillId="0" borderId="12" xfId="0" applyNumberFormat="1" applyBorder="1" applyAlignment="1">
      <alignment vertical="center"/>
    </xf>
    <xf numFmtId="4" fontId="0" fillId="0" borderId="12" xfId="0" applyNumberFormat="1" applyFill="1" applyBorder="1" applyAlignment="1">
      <alignment horizontal="center" vertical="center"/>
    </xf>
    <xf numFmtId="0" fontId="40" fillId="0" borderId="12" xfId="0" applyFont="1" applyBorder="1" applyAlignment="1">
      <alignment horizontal="center" vertical="center" wrapText="1"/>
    </xf>
    <xf numFmtId="0" fontId="0" fillId="11" borderId="12" xfId="0" applyFill="1" applyBorder="1" applyAlignment="1">
      <alignment horizontal="center" vertical="center"/>
    </xf>
    <xf numFmtId="4" fontId="0" fillId="15" borderId="12" xfId="0" applyNumberFormat="1" applyFill="1" applyBorder="1" applyAlignment="1">
      <alignment horizontal="center" vertical="center"/>
    </xf>
    <xf numFmtId="1" fontId="40" fillId="0" borderId="12"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38" fillId="0" borderId="12" xfId="0" applyFont="1" applyFill="1" applyBorder="1" applyAlignment="1">
      <alignment wrapText="1"/>
    </xf>
    <xf numFmtId="1" fontId="38"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40" fillId="33" borderId="12" xfId="0" applyFont="1" applyFill="1" applyBorder="1" applyAlignment="1">
      <alignment horizontal="center" vertical="center" wrapText="1"/>
    </xf>
    <xf numFmtId="0" fontId="0" fillId="15" borderId="12" xfId="0" applyFill="1" applyBorder="1" applyAlignment="1">
      <alignment horizontal="center" vertical="center"/>
    </xf>
    <xf numFmtId="0" fontId="38" fillId="33" borderId="12" xfId="0" applyFont="1" applyFill="1" applyBorder="1" applyAlignment="1">
      <alignment horizontal="center" vertical="center" wrapText="1"/>
    </xf>
    <xf numFmtId="0" fontId="0" fillId="0" borderId="12" xfId="0" applyBorder="1" applyAlignment="1">
      <alignment horizontal="center" vertical="center"/>
    </xf>
    <xf numFmtId="0" fontId="40" fillId="0" borderId="17" xfId="0" applyFont="1" applyBorder="1" applyAlignment="1">
      <alignment horizontal="center" wrapText="1"/>
    </xf>
    <xf numFmtId="0" fontId="0" fillId="0" borderId="18" xfId="0" applyBorder="1" applyAlignment="1">
      <alignment horizontal="center"/>
    </xf>
    <xf numFmtId="0" fontId="40" fillId="0" borderId="12" xfId="0" applyFont="1" applyBorder="1" applyAlignment="1">
      <alignment vertical="center" wrapText="1"/>
    </xf>
    <xf numFmtId="0" fontId="38" fillId="11" borderId="12" xfId="0" applyFont="1" applyFill="1" applyBorder="1" applyAlignment="1">
      <alignment horizontal="justify" vertical="center" wrapText="1"/>
    </xf>
    <xf numFmtId="0" fontId="38" fillId="15" borderId="12" xfId="0" applyFont="1" applyFill="1" applyBorder="1" applyAlignment="1">
      <alignment horizontal="justify" vertical="center" wrapText="1"/>
    </xf>
    <xf numFmtId="0" fontId="38" fillId="0" borderId="12" xfId="0" applyFont="1" applyBorder="1" applyAlignment="1">
      <alignment vertical="center" wrapText="1"/>
    </xf>
    <xf numFmtId="0" fontId="38" fillId="0" borderId="12" xfId="0" applyFont="1" applyBorder="1" applyAlignment="1">
      <alignment horizontal="justify" vertical="center" wrapText="1"/>
    </xf>
    <xf numFmtId="0" fontId="38" fillId="15" borderId="12" xfId="0" applyFont="1" applyFill="1" applyBorder="1" applyAlignment="1">
      <alignment horizontal="center" vertical="center" wrapText="1"/>
    </xf>
    <xf numFmtId="4" fontId="38" fillId="0" borderId="12" xfId="0" applyNumberFormat="1" applyFont="1" applyBorder="1" applyAlignment="1">
      <alignment horizontal="center" vertical="center" wrapText="1"/>
    </xf>
    <xf numFmtId="0" fontId="38" fillId="11" borderId="12" xfId="0" applyFont="1" applyFill="1" applyBorder="1" applyAlignment="1">
      <alignment horizontal="center" vertical="center" wrapText="1"/>
    </xf>
    <xf numFmtId="0" fontId="38" fillId="0" borderId="12" xfId="0" applyFont="1" applyBorder="1" applyAlignment="1">
      <alignment wrapText="1"/>
    </xf>
    <xf numFmtId="1" fontId="38" fillId="0" borderId="12" xfId="0" applyNumberFormat="1" applyFont="1" applyBorder="1" applyAlignment="1">
      <alignment horizontal="center" vertical="center" wrapText="1"/>
    </xf>
    <xf numFmtId="0" fontId="0" fillId="0" borderId="0" xfId="0" applyAlignment="1">
      <alignment horizontal="center"/>
    </xf>
    <xf numFmtId="0" fontId="38" fillId="0" borderId="0" xfId="0" applyFont="1" applyBorder="1" applyAlignment="1">
      <alignment horizontal="center" vertical="center" wrapText="1"/>
    </xf>
    <xf numFmtId="1" fontId="40"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1" fontId="40" fillId="0" borderId="19" xfId="0" applyNumberFormat="1" applyFont="1" applyBorder="1" applyAlignment="1">
      <alignment horizontal="center" vertical="center" shrinkToFit="1"/>
    </xf>
    <xf numFmtId="0" fontId="4" fillId="0" borderId="19" xfId="0" applyFont="1" applyBorder="1" applyAlignment="1">
      <alignment horizontal="center" vertical="center" wrapText="1"/>
    </xf>
    <xf numFmtId="0" fontId="38" fillId="11" borderId="12" xfId="0" applyFont="1" applyFill="1" applyBorder="1" applyAlignment="1">
      <alignment horizontal="center" vertical="center" wrapText="1"/>
    </xf>
    <xf numFmtId="4" fontId="38" fillId="15" borderId="12" xfId="0" applyNumberFormat="1" applyFont="1" applyFill="1" applyBorder="1" applyAlignment="1">
      <alignment horizontal="center" vertical="center" wrapText="1"/>
    </xf>
    <xf numFmtId="0" fontId="38" fillId="0" borderId="19" xfId="0" applyFont="1" applyBorder="1" applyAlignment="1">
      <alignment horizontal="center" vertical="center" wrapText="1"/>
    </xf>
    <xf numFmtId="0" fontId="38" fillId="0" borderId="12" xfId="0" applyNumberFormat="1" applyFont="1" applyBorder="1" applyAlignment="1">
      <alignment horizontal="center" vertical="center" wrapText="1"/>
    </xf>
    <xf numFmtId="0" fontId="0" fillId="0" borderId="0" xfId="0" applyNumberFormat="1" applyAlignment="1">
      <alignment/>
    </xf>
    <xf numFmtId="0" fontId="40" fillId="0" borderId="12" xfId="0" applyNumberFormat="1" applyFont="1" applyBorder="1" applyAlignment="1">
      <alignment horizontal="center" vertical="center" wrapText="1"/>
    </xf>
    <xf numFmtId="0" fontId="38" fillId="33" borderId="12" xfId="0" applyNumberFormat="1" applyFont="1" applyFill="1" applyBorder="1" applyAlignment="1">
      <alignment horizontal="center" vertical="center" wrapText="1"/>
    </xf>
    <xf numFmtId="0" fontId="38" fillId="0" borderId="0" xfId="0" applyNumberFormat="1" applyFont="1" applyBorder="1" applyAlignment="1">
      <alignment horizontal="center" vertical="center" wrapText="1"/>
    </xf>
    <xf numFmtId="0" fontId="38" fillId="0" borderId="12" xfId="0" applyNumberFormat="1" applyFont="1" applyFill="1" applyBorder="1" applyAlignment="1">
      <alignment wrapText="1"/>
    </xf>
    <xf numFmtId="0" fontId="0" fillId="0" borderId="12" xfId="0" applyNumberFormat="1" applyBorder="1" applyAlignment="1">
      <alignment wrapText="1"/>
    </xf>
    <xf numFmtId="1" fontId="38" fillId="0" borderId="12"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1" fontId="40" fillId="33" borderId="12" xfId="0" applyNumberFormat="1" applyFont="1" applyFill="1" applyBorder="1" applyAlignment="1">
      <alignment horizontal="center" vertical="center" wrapText="1"/>
    </xf>
    <xf numFmtId="0" fontId="39" fillId="0" borderId="0" xfId="0" applyFont="1" applyBorder="1" applyAlignment="1">
      <alignment wrapText="1"/>
    </xf>
    <xf numFmtId="0" fontId="0" fillId="0" borderId="0" xfId="0" applyAlignment="1">
      <alignment/>
    </xf>
    <xf numFmtId="0" fontId="39" fillId="0" borderId="20" xfId="0" applyFont="1" applyBorder="1" applyAlignment="1">
      <alignment wrapText="1"/>
    </xf>
    <xf numFmtId="0" fontId="0" fillId="0" borderId="20" xfId="0" applyBorder="1" applyAlignment="1">
      <alignment wrapText="1"/>
    </xf>
    <xf numFmtId="0" fontId="0" fillId="0" borderId="11" xfId="0" applyBorder="1" applyAlignment="1">
      <alignment wrapText="1"/>
    </xf>
    <xf numFmtId="0" fontId="39" fillId="0" borderId="21"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0" xfId="0" applyBorder="1" applyAlignment="1">
      <alignment/>
    </xf>
    <xf numFmtId="0" fontId="39" fillId="0" borderId="14" xfId="0" applyFont="1" applyBorder="1" applyAlignment="1">
      <alignment wrapText="1"/>
    </xf>
    <xf numFmtId="0" fontId="0" fillId="0" borderId="14" xfId="0" applyBorder="1" applyAlignment="1">
      <alignment wrapText="1"/>
    </xf>
    <xf numFmtId="0" fontId="39" fillId="0" borderId="0" xfId="0" applyFont="1" applyAlignment="1">
      <alignment horizontal="center"/>
    </xf>
    <xf numFmtId="0" fontId="0" fillId="0" borderId="0" xfId="0" applyAlignment="1">
      <alignment horizontal="center"/>
    </xf>
    <xf numFmtId="0" fontId="39" fillId="0" borderId="0" xfId="0" applyFont="1" applyAlignment="1">
      <alignment wrapText="1"/>
    </xf>
    <xf numFmtId="0" fontId="0" fillId="0" borderId="0" xfId="0" applyAlignment="1">
      <alignment wrapText="1"/>
    </xf>
    <xf numFmtId="0" fontId="35" fillId="0" borderId="21" xfId="0" applyFont="1" applyBorder="1" applyAlignment="1">
      <alignment wrapText="1"/>
    </xf>
    <xf numFmtId="0" fontId="38" fillId="0" borderId="21" xfId="0" applyFont="1" applyBorder="1" applyAlignment="1">
      <alignment wrapText="1"/>
    </xf>
    <xf numFmtId="0" fontId="0" fillId="0" borderId="21" xfId="0" applyFont="1" applyBorder="1" applyAlignment="1">
      <alignment wrapText="1"/>
    </xf>
    <xf numFmtId="0" fontId="39" fillId="0" borderId="14" xfId="0" applyFont="1" applyBorder="1" applyAlignment="1">
      <alignment/>
    </xf>
    <xf numFmtId="0" fontId="0" fillId="0" borderId="14" xfId="0" applyBorder="1" applyAlignment="1">
      <alignment/>
    </xf>
    <xf numFmtId="0" fontId="38" fillId="0" borderId="0" xfId="0" applyFont="1" applyBorder="1" applyAlignment="1">
      <alignment wrapText="1"/>
    </xf>
    <xf numFmtId="0" fontId="0" fillId="0" borderId="0" xfId="0" applyFont="1" applyBorder="1" applyAlignment="1">
      <alignment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zoomScalePageLayoutView="0" workbookViewId="0" topLeftCell="A118">
      <selection activeCell="J67" sqref="J67"/>
    </sheetView>
  </sheetViews>
  <sheetFormatPr defaultColWidth="9.140625" defaultRowHeight="15"/>
  <cols>
    <col min="1" max="1" width="4.421875" style="3" customWidth="1"/>
    <col min="2" max="2" width="5.28125" style="0" customWidth="1"/>
    <col min="3" max="4" width="17.57421875" style="0" customWidth="1"/>
    <col min="5" max="5" width="6.8515625" style="0" customWidth="1"/>
    <col min="6" max="6" width="5.7109375" style="0" customWidth="1"/>
    <col min="7" max="7" width="13.140625" style="0" customWidth="1"/>
    <col min="10" max="10" width="9.140625" style="7" customWidth="1"/>
    <col min="11" max="11" width="9.140625" style="8" customWidth="1"/>
  </cols>
  <sheetData>
    <row r="1" spans="1:14" ht="15.75" thickBot="1">
      <c r="A1" s="86" t="s">
        <v>71</v>
      </c>
      <c r="B1" s="86"/>
      <c r="C1" s="86"/>
      <c r="D1" s="87"/>
      <c r="E1" s="87"/>
      <c r="F1" s="87"/>
      <c r="G1" s="87"/>
      <c r="H1" s="87"/>
      <c r="I1" s="87"/>
      <c r="J1" s="87"/>
      <c r="K1" s="87"/>
      <c r="L1" s="87"/>
      <c r="M1" s="87"/>
      <c r="N1" s="87"/>
    </row>
    <row r="2" spans="1:14" ht="77.25" customHeight="1">
      <c r="A2" s="43" t="s">
        <v>0</v>
      </c>
      <c r="B2" s="45" t="s">
        <v>12</v>
      </c>
      <c r="C2" s="45" t="s">
        <v>79</v>
      </c>
      <c r="D2" s="29" t="s">
        <v>1</v>
      </c>
      <c r="E2" s="45" t="s">
        <v>2</v>
      </c>
      <c r="F2" s="45" t="s">
        <v>3</v>
      </c>
      <c r="G2" s="45" t="s">
        <v>4</v>
      </c>
      <c r="H2" s="45" t="s">
        <v>10</v>
      </c>
      <c r="I2" s="45" t="s">
        <v>11</v>
      </c>
      <c r="J2" s="46" t="s">
        <v>5</v>
      </c>
      <c r="K2" s="47" t="s">
        <v>6</v>
      </c>
      <c r="L2" s="48" t="s">
        <v>7</v>
      </c>
      <c r="M2" s="49" t="s">
        <v>8</v>
      </c>
      <c r="N2" s="5" t="s">
        <v>9</v>
      </c>
    </row>
    <row r="3" spans="1:14" ht="38.25">
      <c r="A3" s="44">
        <v>1</v>
      </c>
      <c r="B3" s="4"/>
      <c r="C3" s="32">
        <v>210463350010001</v>
      </c>
      <c r="D3" s="32">
        <v>210463350010001</v>
      </c>
      <c r="E3" s="29">
        <v>0</v>
      </c>
      <c r="F3" s="29" t="s">
        <v>13</v>
      </c>
      <c r="G3" s="29" t="s">
        <v>14</v>
      </c>
      <c r="H3" s="29">
        <v>75</v>
      </c>
      <c r="I3" s="29">
        <v>40</v>
      </c>
      <c r="J3" s="52">
        <v>1080</v>
      </c>
      <c r="K3" s="50">
        <v>0.349</v>
      </c>
      <c r="L3" s="51">
        <f>J3*K3</f>
        <v>376.91999999999996</v>
      </c>
      <c r="M3" s="51">
        <f>L3*1.24</f>
        <v>467.38079999999997</v>
      </c>
      <c r="N3" s="5" t="s">
        <v>15</v>
      </c>
    </row>
    <row r="4" spans="1:14" ht="38.25">
      <c r="A4" s="44">
        <v>2</v>
      </c>
      <c r="B4" s="4"/>
      <c r="C4" s="70" t="s">
        <v>80</v>
      </c>
      <c r="D4" s="54">
        <v>210463350010004</v>
      </c>
      <c r="E4" s="29" t="s">
        <v>16</v>
      </c>
      <c r="F4" s="29">
        <v>3</v>
      </c>
      <c r="G4" s="29" t="s">
        <v>14</v>
      </c>
      <c r="H4" s="29">
        <v>75</v>
      </c>
      <c r="I4" s="29">
        <v>40</v>
      </c>
      <c r="J4" s="52">
        <v>1080</v>
      </c>
      <c r="K4" s="50">
        <v>0.37</v>
      </c>
      <c r="L4" s="51">
        <f>J4*K4</f>
        <v>399.6</v>
      </c>
      <c r="M4" s="51">
        <f>L4*1.24</f>
        <v>495.504</v>
      </c>
      <c r="N4" s="5" t="s">
        <v>17</v>
      </c>
    </row>
    <row r="5" spans="1:14" ht="26.25">
      <c r="A5" s="44">
        <v>3</v>
      </c>
      <c r="B5" s="5">
        <v>42</v>
      </c>
      <c r="C5" s="71">
        <v>210463350100000</v>
      </c>
      <c r="D5" s="32">
        <v>210463350010026</v>
      </c>
      <c r="E5" s="29">
        <v>1</v>
      </c>
      <c r="F5" s="29">
        <v>4</v>
      </c>
      <c r="G5" s="29" t="s">
        <v>18</v>
      </c>
      <c r="H5" s="29">
        <v>180</v>
      </c>
      <c r="I5" s="5" t="s">
        <v>19</v>
      </c>
      <c r="J5" s="52">
        <v>36</v>
      </c>
      <c r="K5" s="50">
        <v>0.44</v>
      </c>
      <c r="L5" s="51">
        <f>J5*K5</f>
        <v>15.84</v>
      </c>
      <c r="M5" s="51">
        <f>L5*1.24</f>
        <v>19.6416</v>
      </c>
      <c r="N5" s="53" t="s">
        <v>20</v>
      </c>
    </row>
    <row r="6" spans="3:13" ht="15">
      <c r="C6" s="65"/>
      <c r="L6" s="22"/>
      <c r="M6" s="22"/>
    </row>
    <row r="7" spans="3:13" ht="45" customHeight="1">
      <c r="C7" s="65"/>
      <c r="D7" s="74" t="s">
        <v>21</v>
      </c>
      <c r="E7" s="82"/>
      <c r="F7" s="82"/>
      <c r="G7" s="82"/>
      <c r="H7" s="82"/>
      <c r="I7" s="82"/>
      <c r="L7" s="22"/>
      <c r="M7" s="22"/>
    </row>
    <row r="8" spans="1:14" ht="60" customHeight="1">
      <c r="A8" s="3">
        <v>4</v>
      </c>
      <c r="B8" s="5">
        <v>64</v>
      </c>
      <c r="C8" s="32">
        <v>210463350010019</v>
      </c>
      <c r="D8" s="32">
        <v>210463350010019</v>
      </c>
      <c r="E8" s="29">
        <v>1</v>
      </c>
      <c r="F8" s="29">
        <v>4</v>
      </c>
      <c r="G8" s="29" t="s">
        <v>22</v>
      </c>
      <c r="H8" s="29">
        <v>75</v>
      </c>
      <c r="I8" s="29">
        <v>35</v>
      </c>
      <c r="J8" s="30">
        <v>36</v>
      </c>
      <c r="K8" s="40">
        <v>1.84</v>
      </c>
      <c r="L8" s="26">
        <f>J8*K8</f>
        <v>66.24000000000001</v>
      </c>
      <c r="M8" s="26">
        <f>L8*1.13</f>
        <v>74.8512</v>
      </c>
      <c r="N8" s="42"/>
    </row>
    <row r="9" spans="1:14" ht="49.5" customHeight="1">
      <c r="A9" s="3">
        <v>5</v>
      </c>
      <c r="B9" s="29">
        <v>89</v>
      </c>
      <c r="C9" s="66" t="s">
        <v>81</v>
      </c>
      <c r="D9" s="32">
        <v>210463350010025</v>
      </c>
      <c r="E9" s="29" t="s">
        <v>16</v>
      </c>
      <c r="F9" s="29">
        <v>3</v>
      </c>
      <c r="G9" s="29" t="s">
        <v>22</v>
      </c>
      <c r="H9" s="29">
        <v>75</v>
      </c>
      <c r="I9" s="29">
        <v>26</v>
      </c>
      <c r="J9" s="30">
        <v>36</v>
      </c>
      <c r="K9" s="40">
        <v>1.9</v>
      </c>
      <c r="L9" s="26">
        <f aca="true" t="shared" si="0" ref="L9:L27">J9*K9</f>
        <v>68.39999999999999</v>
      </c>
      <c r="M9" s="26">
        <f aca="true" t="shared" si="1" ref="M9:M27">L9*1.13</f>
        <v>77.29199999999999</v>
      </c>
      <c r="N9" s="42"/>
    </row>
    <row r="10" spans="1:14" ht="53.25" customHeight="1">
      <c r="A10" s="3">
        <v>6</v>
      </c>
      <c r="B10" s="5">
        <v>111</v>
      </c>
      <c r="C10" s="32">
        <v>210463350010013</v>
      </c>
      <c r="D10" s="32">
        <v>210463350010013</v>
      </c>
      <c r="E10" s="29" t="s">
        <v>23</v>
      </c>
      <c r="F10" s="29">
        <v>2</v>
      </c>
      <c r="G10" s="29" t="s">
        <v>22</v>
      </c>
      <c r="H10" s="29">
        <v>75</v>
      </c>
      <c r="I10" s="29">
        <v>20</v>
      </c>
      <c r="J10" s="30">
        <v>144</v>
      </c>
      <c r="K10" s="40">
        <v>1.95</v>
      </c>
      <c r="L10" s="26">
        <f t="shared" si="0"/>
        <v>280.8</v>
      </c>
      <c r="M10" s="26">
        <f t="shared" si="1"/>
        <v>317.304</v>
      </c>
      <c r="N10" s="42"/>
    </row>
    <row r="11" spans="3:13" ht="15">
      <c r="C11" s="65"/>
      <c r="L11" s="23"/>
      <c r="M11" s="23"/>
    </row>
    <row r="12" spans="3:13" ht="15.75" thickBot="1">
      <c r="C12" s="65"/>
      <c r="D12" s="84" t="s">
        <v>24</v>
      </c>
      <c r="E12" s="85"/>
      <c r="F12" s="85"/>
      <c r="G12" s="85"/>
      <c r="H12" s="85"/>
      <c r="I12" s="85"/>
      <c r="L12" s="23"/>
      <c r="M12" s="23"/>
    </row>
    <row r="13" spans="3:13" ht="54.75" customHeight="1">
      <c r="C13" s="65"/>
      <c r="D13" s="74" t="s">
        <v>25</v>
      </c>
      <c r="E13" s="82"/>
      <c r="F13" s="82"/>
      <c r="G13" s="82"/>
      <c r="H13" s="82"/>
      <c r="I13" s="82"/>
      <c r="L13" s="23"/>
      <c r="M13" s="23"/>
    </row>
    <row r="14" spans="1:13" ht="54.75" customHeight="1">
      <c r="A14" s="18">
        <v>7</v>
      </c>
      <c r="B14" s="5">
        <v>96</v>
      </c>
      <c r="C14" s="64"/>
      <c r="D14" s="32">
        <v>210463350020025</v>
      </c>
      <c r="E14" s="39">
        <v>2</v>
      </c>
      <c r="F14" s="39">
        <v>4</v>
      </c>
      <c r="G14" s="39" t="s">
        <v>32</v>
      </c>
      <c r="H14" s="39">
        <v>75</v>
      </c>
      <c r="I14" s="39">
        <v>77</v>
      </c>
      <c r="J14" s="30">
        <v>12</v>
      </c>
      <c r="K14" s="40">
        <v>3.5</v>
      </c>
      <c r="L14" s="26">
        <f>J14*K14</f>
        <v>42</v>
      </c>
      <c r="M14" s="26">
        <f>L14*1.13</f>
        <v>47.459999999999994</v>
      </c>
    </row>
    <row r="15" spans="1:14" ht="38.25">
      <c r="A15" s="3">
        <v>8</v>
      </c>
      <c r="B15" s="5">
        <v>4</v>
      </c>
      <c r="C15" s="64"/>
      <c r="D15" s="32">
        <v>210463350020024</v>
      </c>
      <c r="E15" s="29">
        <v>1</v>
      </c>
      <c r="F15" s="29">
        <v>4</v>
      </c>
      <c r="G15" s="29" t="s">
        <v>14</v>
      </c>
      <c r="H15" s="29">
        <v>75</v>
      </c>
      <c r="I15" s="29">
        <v>40</v>
      </c>
      <c r="J15" s="30">
        <v>12</v>
      </c>
      <c r="K15" s="40">
        <v>3.05</v>
      </c>
      <c r="L15" s="26">
        <f t="shared" si="0"/>
        <v>36.599999999999994</v>
      </c>
      <c r="M15" s="26">
        <f t="shared" si="1"/>
        <v>41.35799999999999</v>
      </c>
      <c r="N15" s="19"/>
    </row>
    <row r="16" spans="1:14" ht="61.5" customHeight="1">
      <c r="A16" s="55">
        <v>9</v>
      </c>
      <c r="B16" s="5">
        <v>10</v>
      </c>
      <c r="C16" s="32">
        <v>210463350050025</v>
      </c>
      <c r="D16" s="32">
        <v>210463350050025</v>
      </c>
      <c r="E16" s="29">
        <v>1</v>
      </c>
      <c r="F16" s="29">
        <v>4</v>
      </c>
      <c r="G16" s="29" t="s">
        <v>31</v>
      </c>
      <c r="H16" s="29">
        <v>150</v>
      </c>
      <c r="I16" s="29">
        <v>48</v>
      </c>
      <c r="J16" s="30">
        <v>12</v>
      </c>
      <c r="K16" s="40">
        <v>3.5</v>
      </c>
      <c r="L16" s="26">
        <f t="shared" si="0"/>
        <v>42</v>
      </c>
      <c r="M16" s="26">
        <f t="shared" si="1"/>
        <v>47.459999999999994</v>
      </c>
      <c r="N16" s="19"/>
    </row>
    <row r="17" spans="1:14" ht="38.25">
      <c r="A17" s="55">
        <v>10</v>
      </c>
      <c r="B17" s="29">
        <v>109</v>
      </c>
      <c r="C17" s="32">
        <v>210463350010017</v>
      </c>
      <c r="D17" s="32">
        <v>210463350010017</v>
      </c>
      <c r="E17" s="29">
        <v>0</v>
      </c>
      <c r="F17" s="29" t="s">
        <v>13</v>
      </c>
      <c r="G17" s="29" t="s">
        <v>22</v>
      </c>
      <c r="H17" s="29">
        <v>75</v>
      </c>
      <c r="I17" s="29">
        <v>30</v>
      </c>
      <c r="J17" s="30">
        <v>12</v>
      </c>
      <c r="K17" s="40">
        <v>2.6</v>
      </c>
      <c r="L17" s="26">
        <f t="shared" si="0"/>
        <v>31.200000000000003</v>
      </c>
      <c r="M17" s="26">
        <f t="shared" si="1"/>
        <v>35.256</v>
      </c>
      <c r="N17" s="19"/>
    </row>
    <row r="18" spans="1:14" ht="38.25">
      <c r="A18" s="55">
        <v>11</v>
      </c>
      <c r="B18" s="29">
        <v>111</v>
      </c>
      <c r="C18" s="66" t="s">
        <v>82</v>
      </c>
      <c r="D18" s="32">
        <v>210463350020019</v>
      </c>
      <c r="E18" s="29">
        <v>0</v>
      </c>
      <c r="F18" s="29" t="s">
        <v>13</v>
      </c>
      <c r="G18" s="29" t="s">
        <v>14</v>
      </c>
      <c r="H18" s="29">
        <v>75</v>
      </c>
      <c r="I18" s="29">
        <v>40</v>
      </c>
      <c r="J18" s="30">
        <v>72</v>
      </c>
      <c r="K18" s="40">
        <v>2.58</v>
      </c>
      <c r="L18" s="26">
        <f t="shared" si="0"/>
        <v>185.76</v>
      </c>
      <c r="M18" s="26">
        <f t="shared" si="1"/>
        <v>209.90879999999996</v>
      </c>
      <c r="N18" s="19"/>
    </row>
    <row r="19" spans="1:14" ht="38.25">
      <c r="A19" s="55">
        <v>12</v>
      </c>
      <c r="B19" s="29">
        <v>166</v>
      </c>
      <c r="C19" s="32">
        <v>210463350010018</v>
      </c>
      <c r="D19" s="32">
        <v>210463350010018</v>
      </c>
      <c r="E19" s="29" t="s">
        <v>16</v>
      </c>
      <c r="F19" s="29">
        <v>3</v>
      </c>
      <c r="G19" s="29" t="s">
        <v>22</v>
      </c>
      <c r="H19" s="29">
        <v>75</v>
      </c>
      <c r="I19" s="29">
        <v>26</v>
      </c>
      <c r="J19" s="30">
        <v>36</v>
      </c>
      <c r="K19" s="40">
        <v>2.5</v>
      </c>
      <c r="L19" s="26">
        <f t="shared" si="0"/>
        <v>90</v>
      </c>
      <c r="M19" s="26">
        <f t="shared" si="1"/>
        <v>101.69999999999999</v>
      </c>
      <c r="N19" s="19"/>
    </row>
    <row r="20" spans="1:14" ht="38.25">
      <c r="A20" s="55">
        <v>13</v>
      </c>
      <c r="B20" s="29">
        <v>119</v>
      </c>
      <c r="C20" s="66" t="s">
        <v>84</v>
      </c>
      <c r="D20" s="32">
        <v>210463350020006</v>
      </c>
      <c r="E20" s="29" t="s">
        <v>16</v>
      </c>
      <c r="F20" s="29">
        <v>3</v>
      </c>
      <c r="G20" s="29" t="s">
        <v>14</v>
      </c>
      <c r="H20" s="29">
        <v>75</v>
      </c>
      <c r="I20" s="29">
        <v>30</v>
      </c>
      <c r="J20" s="30">
        <v>108</v>
      </c>
      <c r="K20" s="40">
        <v>3.2</v>
      </c>
      <c r="L20" s="26">
        <f t="shared" si="0"/>
        <v>345.6</v>
      </c>
      <c r="M20" s="26">
        <f t="shared" si="1"/>
        <v>390.52799999999996</v>
      </c>
      <c r="N20" s="19"/>
    </row>
    <row r="21" spans="1:14" ht="51">
      <c r="A21" s="55">
        <v>14</v>
      </c>
      <c r="B21" s="29">
        <v>121</v>
      </c>
      <c r="C21" s="66" t="s">
        <v>83</v>
      </c>
      <c r="D21" s="32">
        <v>210463350020005</v>
      </c>
      <c r="E21" s="29" t="s">
        <v>16</v>
      </c>
      <c r="F21" s="29">
        <v>3</v>
      </c>
      <c r="G21" s="29" t="s">
        <v>33</v>
      </c>
      <c r="H21" s="29">
        <v>75</v>
      </c>
      <c r="I21" s="29">
        <v>40</v>
      </c>
      <c r="J21" s="30">
        <v>180</v>
      </c>
      <c r="K21" s="40">
        <v>3.3</v>
      </c>
      <c r="L21" s="26">
        <f t="shared" si="0"/>
        <v>594</v>
      </c>
      <c r="M21" s="26">
        <f t="shared" si="1"/>
        <v>671.2199999999999</v>
      </c>
      <c r="N21" s="19"/>
    </row>
    <row r="22" spans="1:14" ht="38.25">
      <c r="A22" s="55">
        <v>15</v>
      </c>
      <c r="B22" s="5">
        <v>36</v>
      </c>
      <c r="C22" s="64" t="s">
        <v>86</v>
      </c>
      <c r="D22" s="32">
        <v>210463350020027</v>
      </c>
      <c r="E22" s="29" t="s">
        <v>23</v>
      </c>
      <c r="F22" s="29">
        <v>2</v>
      </c>
      <c r="G22" s="29" t="s">
        <v>22</v>
      </c>
      <c r="H22" s="29">
        <v>75</v>
      </c>
      <c r="I22" s="29">
        <v>26</v>
      </c>
      <c r="J22" s="30">
        <v>108</v>
      </c>
      <c r="K22" s="40">
        <v>2.5</v>
      </c>
      <c r="L22" s="26">
        <f t="shared" si="0"/>
        <v>270</v>
      </c>
      <c r="M22" s="26">
        <f t="shared" si="1"/>
        <v>305.09999999999997</v>
      </c>
      <c r="N22" s="19"/>
    </row>
    <row r="23" spans="1:14" ht="38.25">
      <c r="A23" s="55">
        <v>16</v>
      </c>
      <c r="B23" s="29">
        <v>126</v>
      </c>
      <c r="C23" s="32">
        <v>210463350020011</v>
      </c>
      <c r="D23" s="32">
        <v>210463350020011</v>
      </c>
      <c r="E23" s="29" t="s">
        <v>23</v>
      </c>
      <c r="F23" s="29">
        <v>2</v>
      </c>
      <c r="G23" s="29" t="s">
        <v>14</v>
      </c>
      <c r="H23" s="29">
        <v>75</v>
      </c>
      <c r="I23" s="29">
        <v>19</v>
      </c>
      <c r="J23" s="30">
        <v>360</v>
      </c>
      <c r="K23" s="40">
        <v>3.2</v>
      </c>
      <c r="L23" s="26">
        <f t="shared" si="0"/>
        <v>1152</v>
      </c>
      <c r="M23" s="26">
        <f t="shared" si="1"/>
        <v>1301.7599999999998</v>
      </c>
      <c r="N23" s="19"/>
    </row>
    <row r="24" spans="1:14" ht="63.75">
      <c r="A24" s="55">
        <v>17</v>
      </c>
      <c r="B24" s="41">
        <v>38</v>
      </c>
      <c r="C24" s="67" t="s">
        <v>85</v>
      </c>
      <c r="D24" s="32">
        <v>210463350020023</v>
      </c>
      <c r="E24" s="29" t="s">
        <v>23</v>
      </c>
      <c r="F24" s="29">
        <v>2</v>
      </c>
      <c r="G24" s="29" t="s">
        <v>34</v>
      </c>
      <c r="H24" s="29">
        <v>75</v>
      </c>
      <c r="I24" s="29">
        <v>26</v>
      </c>
      <c r="J24" s="30">
        <v>3600</v>
      </c>
      <c r="K24" s="40">
        <v>3.04</v>
      </c>
      <c r="L24" s="26">
        <f t="shared" si="0"/>
        <v>10944</v>
      </c>
      <c r="M24" s="26">
        <f t="shared" si="1"/>
        <v>12366.72</v>
      </c>
      <c r="N24" s="19"/>
    </row>
    <row r="25" spans="1:14" ht="51">
      <c r="A25" s="55">
        <v>18</v>
      </c>
      <c r="B25" s="5">
        <v>41</v>
      </c>
      <c r="C25" s="64" t="s">
        <v>87</v>
      </c>
      <c r="D25" s="32">
        <v>210463350020026</v>
      </c>
      <c r="E25" s="29" t="s">
        <v>23</v>
      </c>
      <c r="F25" s="29">
        <v>2</v>
      </c>
      <c r="G25" s="29" t="s">
        <v>26</v>
      </c>
      <c r="H25" s="29">
        <v>75</v>
      </c>
      <c r="I25" s="29">
        <v>60</v>
      </c>
      <c r="J25" s="30">
        <v>12</v>
      </c>
      <c r="K25" s="40">
        <v>3.34</v>
      </c>
      <c r="L25" s="26">
        <f t="shared" si="0"/>
        <v>40.08</v>
      </c>
      <c r="M25" s="26">
        <f t="shared" si="1"/>
        <v>45.29039999999999</v>
      </c>
      <c r="N25" s="19"/>
    </row>
    <row r="26" spans="1:14" ht="63.75">
      <c r="A26" s="55">
        <v>19</v>
      </c>
      <c r="B26" s="5">
        <v>45</v>
      </c>
      <c r="C26" s="32">
        <v>210463350020012</v>
      </c>
      <c r="D26" s="32">
        <v>210463350020012</v>
      </c>
      <c r="E26" s="29" t="s">
        <v>27</v>
      </c>
      <c r="F26" s="29" t="s">
        <v>28</v>
      </c>
      <c r="G26" s="29" t="s">
        <v>35</v>
      </c>
      <c r="H26" s="29">
        <v>45</v>
      </c>
      <c r="I26" s="29">
        <v>19</v>
      </c>
      <c r="J26" s="30">
        <v>360</v>
      </c>
      <c r="K26" s="40">
        <v>3.5</v>
      </c>
      <c r="L26" s="26">
        <f t="shared" si="0"/>
        <v>1260</v>
      </c>
      <c r="M26" s="26">
        <f t="shared" si="1"/>
        <v>1423.8</v>
      </c>
      <c r="N26" s="19"/>
    </row>
    <row r="27" spans="1:14" ht="51.75" customHeight="1">
      <c r="A27" s="55">
        <v>20</v>
      </c>
      <c r="B27" s="5">
        <v>53</v>
      </c>
      <c r="C27" s="32">
        <v>210463350030021</v>
      </c>
      <c r="D27" s="32">
        <v>210463350020014</v>
      </c>
      <c r="E27" s="29" t="s">
        <v>29</v>
      </c>
      <c r="F27" s="29">
        <v>1</v>
      </c>
      <c r="G27" s="29" t="s">
        <v>30</v>
      </c>
      <c r="H27" s="29">
        <v>45</v>
      </c>
      <c r="I27" s="29">
        <v>16</v>
      </c>
      <c r="J27" s="30">
        <v>72</v>
      </c>
      <c r="K27" s="40">
        <v>3.2</v>
      </c>
      <c r="L27" s="26">
        <f t="shared" si="0"/>
        <v>230.4</v>
      </c>
      <c r="M27" s="26">
        <f t="shared" si="1"/>
        <v>260.352</v>
      </c>
      <c r="N27" s="19"/>
    </row>
    <row r="28" spans="3:13" ht="15">
      <c r="C28" s="65"/>
      <c r="L28" s="22"/>
      <c r="M28" s="22"/>
    </row>
    <row r="29" spans="3:13" ht="15" customHeight="1" thickBot="1">
      <c r="C29" s="65"/>
      <c r="D29" s="93" t="s">
        <v>36</v>
      </c>
      <c r="E29" s="94"/>
      <c r="F29" s="94"/>
      <c r="G29" s="94"/>
      <c r="H29" s="94"/>
      <c r="I29" s="94"/>
      <c r="L29" s="22"/>
      <c r="M29" s="22"/>
    </row>
    <row r="30" spans="1:13" ht="48.75" customHeight="1">
      <c r="A30" s="13"/>
      <c r="C30" s="65"/>
      <c r="D30" s="91" t="s">
        <v>75</v>
      </c>
      <c r="E30" s="92"/>
      <c r="F30" s="92"/>
      <c r="G30" s="92"/>
      <c r="H30" s="92"/>
      <c r="I30" s="92"/>
      <c r="L30" s="22"/>
      <c r="M30" s="22"/>
    </row>
    <row r="31" spans="1:13" ht="15" customHeight="1" thickBot="1">
      <c r="A31" s="13"/>
      <c r="C31" s="65"/>
      <c r="D31" s="14"/>
      <c r="E31" s="15"/>
      <c r="F31" s="15"/>
      <c r="G31" s="15"/>
      <c r="H31" s="15"/>
      <c r="I31" s="15"/>
      <c r="L31" s="22"/>
      <c r="M31" s="22"/>
    </row>
    <row r="32" spans="3:13" ht="65.25" customHeight="1">
      <c r="C32" s="65"/>
      <c r="D32" s="79" t="s">
        <v>74</v>
      </c>
      <c r="E32" s="90"/>
      <c r="F32" s="90"/>
      <c r="G32" s="90"/>
      <c r="H32" s="90"/>
      <c r="I32" s="90"/>
      <c r="L32" s="22"/>
      <c r="M32" s="22"/>
    </row>
    <row r="33" spans="1:13" ht="82.5" customHeight="1">
      <c r="A33" s="20">
        <v>21</v>
      </c>
      <c r="B33" s="29">
        <v>189</v>
      </c>
      <c r="C33" s="32">
        <v>210463350120037</v>
      </c>
      <c r="D33" s="32">
        <v>210463350120037</v>
      </c>
      <c r="E33" s="29" t="s">
        <v>37</v>
      </c>
      <c r="F33" s="29">
        <v>0.7</v>
      </c>
      <c r="G33" s="29" t="s">
        <v>38</v>
      </c>
      <c r="H33" s="29">
        <v>75</v>
      </c>
      <c r="I33" s="29">
        <v>13</v>
      </c>
      <c r="J33" s="30">
        <v>288</v>
      </c>
      <c r="K33" s="40">
        <v>4.26</v>
      </c>
      <c r="L33" s="26">
        <f>J33*K33</f>
        <v>1226.8799999999999</v>
      </c>
      <c r="M33" s="26">
        <f>L33*1.13</f>
        <v>1386.3743999999997</v>
      </c>
    </row>
    <row r="34" spans="1:13" ht="75" customHeight="1">
      <c r="A34" s="13">
        <v>22</v>
      </c>
      <c r="B34" s="29">
        <v>221</v>
      </c>
      <c r="C34" s="32">
        <v>210463350120038</v>
      </c>
      <c r="D34" s="32">
        <v>210463350120038</v>
      </c>
      <c r="E34" s="29" t="s">
        <v>37</v>
      </c>
      <c r="F34" s="29">
        <v>0.7</v>
      </c>
      <c r="G34" s="29" t="s">
        <v>38</v>
      </c>
      <c r="H34" s="29">
        <v>75</v>
      </c>
      <c r="I34" s="29">
        <v>9</v>
      </c>
      <c r="J34" s="30">
        <v>288</v>
      </c>
      <c r="K34" s="40">
        <v>4.4</v>
      </c>
      <c r="L34" s="26">
        <f>J34*K34</f>
        <v>1267.2</v>
      </c>
      <c r="M34" s="26">
        <f>L34*1.13</f>
        <v>1431.936</v>
      </c>
    </row>
    <row r="35" spans="3:13" ht="44.25" customHeight="1">
      <c r="C35" s="65"/>
      <c r="D35" s="95" t="s">
        <v>73</v>
      </c>
      <c r="E35" s="96"/>
      <c r="F35" s="96"/>
      <c r="G35" s="96"/>
      <c r="H35" s="96"/>
      <c r="I35" s="96"/>
      <c r="L35" s="22"/>
      <c r="M35" s="22"/>
    </row>
    <row r="36" spans="3:13" ht="15">
      <c r="C36" s="65"/>
      <c r="L36" s="11"/>
      <c r="M36" s="22"/>
    </row>
    <row r="37" spans="3:13" ht="30" customHeight="1" thickBot="1">
      <c r="C37" s="65"/>
      <c r="D37" s="84" t="s">
        <v>39</v>
      </c>
      <c r="E37" s="85"/>
      <c r="F37" s="85"/>
      <c r="G37" s="85"/>
      <c r="H37" s="85"/>
      <c r="I37" s="85"/>
      <c r="L37" s="11"/>
      <c r="M37" s="22"/>
    </row>
    <row r="38" spans="3:13" ht="79.5" customHeight="1">
      <c r="C38" s="65"/>
      <c r="D38" s="74" t="s">
        <v>40</v>
      </c>
      <c r="E38" s="82"/>
      <c r="F38" s="82"/>
      <c r="G38" s="82"/>
      <c r="H38" s="82"/>
      <c r="I38" s="82"/>
      <c r="L38" s="11"/>
      <c r="M38" s="22"/>
    </row>
    <row r="39" spans="1:13" ht="38.25">
      <c r="A39" s="3">
        <v>23</v>
      </c>
      <c r="B39" s="4"/>
      <c r="C39" s="32">
        <v>210463350120040</v>
      </c>
      <c r="D39" s="32">
        <v>210463350120040</v>
      </c>
      <c r="E39" s="29" t="s">
        <v>27</v>
      </c>
      <c r="F39" s="29" t="s">
        <v>28</v>
      </c>
      <c r="G39" s="29" t="s">
        <v>22</v>
      </c>
      <c r="H39" s="29">
        <v>70</v>
      </c>
      <c r="I39" s="29">
        <v>22</v>
      </c>
      <c r="J39" s="30">
        <v>36</v>
      </c>
      <c r="K39" s="40">
        <v>3.82</v>
      </c>
      <c r="L39" s="26">
        <f aca="true" t="shared" si="2" ref="L39:L110">J39*K39</f>
        <v>137.51999999999998</v>
      </c>
      <c r="M39" s="27">
        <f aca="true" t="shared" si="3" ref="M39:M110">L39*1.13</f>
        <v>155.39759999999995</v>
      </c>
    </row>
    <row r="40" spans="3:13" ht="15">
      <c r="C40" s="65"/>
      <c r="L40" s="11"/>
      <c r="M40" s="10"/>
    </row>
    <row r="41" spans="3:13" ht="32.25" customHeight="1">
      <c r="C41" s="65"/>
      <c r="D41" s="74" t="s">
        <v>41</v>
      </c>
      <c r="E41" s="75"/>
      <c r="F41" s="75"/>
      <c r="G41" s="75"/>
      <c r="H41" s="75"/>
      <c r="I41" s="75"/>
      <c r="L41" s="11"/>
      <c r="M41" s="10"/>
    </row>
    <row r="42" spans="3:13" ht="81" customHeight="1">
      <c r="C42" s="65"/>
      <c r="D42" s="74" t="s">
        <v>42</v>
      </c>
      <c r="E42" s="83"/>
      <c r="F42" s="83"/>
      <c r="G42" s="83"/>
      <c r="H42" s="83"/>
      <c r="I42" s="83"/>
      <c r="L42" s="11"/>
      <c r="M42" s="10"/>
    </row>
    <row r="43" spans="1:13" ht="38.25">
      <c r="A43" s="3">
        <v>24</v>
      </c>
      <c r="B43" s="29">
        <v>28</v>
      </c>
      <c r="C43" s="66" t="s">
        <v>88</v>
      </c>
      <c r="D43" s="32">
        <v>210463350030026</v>
      </c>
      <c r="E43" s="29" t="s">
        <v>16</v>
      </c>
      <c r="F43" s="29">
        <v>3</v>
      </c>
      <c r="G43" s="29" t="s">
        <v>22</v>
      </c>
      <c r="H43" s="29">
        <v>70</v>
      </c>
      <c r="I43" s="29">
        <v>22</v>
      </c>
      <c r="J43" s="30">
        <v>24</v>
      </c>
      <c r="K43" s="31">
        <v>4</v>
      </c>
      <c r="L43" s="26">
        <f t="shared" si="2"/>
        <v>96</v>
      </c>
      <c r="M43" s="27">
        <f t="shared" si="3"/>
        <v>108.47999999999999</v>
      </c>
    </row>
    <row r="44" spans="1:13" ht="38.25">
      <c r="A44" s="3">
        <v>25</v>
      </c>
      <c r="B44" s="29">
        <v>43</v>
      </c>
      <c r="C44" s="66" t="s">
        <v>89</v>
      </c>
      <c r="D44" s="32">
        <v>210463350030013</v>
      </c>
      <c r="E44" s="29" t="s">
        <v>23</v>
      </c>
      <c r="F44" s="29">
        <v>2</v>
      </c>
      <c r="G44" s="29" t="s">
        <v>22</v>
      </c>
      <c r="H44" s="29">
        <v>75</v>
      </c>
      <c r="I44" s="29" t="s">
        <v>45</v>
      </c>
      <c r="J44" s="30">
        <v>180</v>
      </c>
      <c r="K44" s="31">
        <v>4.9</v>
      </c>
      <c r="L44" s="26">
        <f t="shared" si="2"/>
        <v>882.0000000000001</v>
      </c>
      <c r="M44" s="27">
        <f t="shared" si="3"/>
        <v>996.6600000000001</v>
      </c>
    </row>
    <row r="45" spans="1:15" ht="39" thickBot="1">
      <c r="A45" s="3">
        <v>26</v>
      </c>
      <c r="B45" s="29">
        <v>45</v>
      </c>
      <c r="C45" s="32">
        <v>210463350030008</v>
      </c>
      <c r="D45" s="32">
        <v>210463350030008</v>
      </c>
      <c r="E45" s="29" t="s">
        <v>23</v>
      </c>
      <c r="F45" s="29">
        <v>2</v>
      </c>
      <c r="G45" s="29" t="s">
        <v>43</v>
      </c>
      <c r="H45" s="39">
        <v>70</v>
      </c>
      <c r="I45" s="29">
        <v>24</v>
      </c>
      <c r="J45" s="30">
        <v>108</v>
      </c>
      <c r="K45" s="31">
        <v>3.51</v>
      </c>
      <c r="L45" s="26">
        <f t="shared" si="2"/>
        <v>379.08</v>
      </c>
      <c r="M45" s="27">
        <f t="shared" si="3"/>
        <v>428.3603999999999</v>
      </c>
      <c r="O45" s="12"/>
    </row>
    <row r="46" spans="1:13" ht="38.25">
      <c r="A46" s="3">
        <v>27</v>
      </c>
      <c r="B46" s="5">
        <v>57</v>
      </c>
      <c r="C46" s="32">
        <v>210463350070019</v>
      </c>
      <c r="D46" s="32">
        <v>210463350070019</v>
      </c>
      <c r="E46" s="29" t="s">
        <v>27</v>
      </c>
      <c r="F46" s="29" t="s">
        <v>28</v>
      </c>
      <c r="G46" s="29" t="s">
        <v>22</v>
      </c>
      <c r="H46" s="29">
        <v>75</v>
      </c>
      <c r="I46" s="29">
        <v>20</v>
      </c>
      <c r="J46" s="30">
        <v>36</v>
      </c>
      <c r="K46" s="31">
        <v>6.5</v>
      </c>
      <c r="L46" s="26">
        <f t="shared" si="2"/>
        <v>234</v>
      </c>
      <c r="M46" s="27">
        <f t="shared" si="3"/>
        <v>264.41999999999996</v>
      </c>
    </row>
    <row r="47" spans="1:13" ht="38.25">
      <c r="A47" s="3">
        <v>28</v>
      </c>
      <c r="B47" s="5">
        <v>59</v>
      </c>
      <c r="C47" s="32">
        <v>210463350070009</v>
      </c>
      <c r="D47" s="32">
        <v>210463350070009</v>
      </c>
      <c r="E47" s="29" t="s">
        <v>29</v>
      </c>
      <c r="F47" s="29">
        <v>1</v>
      </c>
      <c r="G47" s="29" t="s">
        <v>22</v>
      </c>
      <c r="H47" s="29">
        <v>75</v>
      </c>
      <c r="I47" s="29" t="s">
        <v>44</v>
      </c>
      <c r="J47" s="30">
        <v>12</v>
      </c>
      <c r="K47" s="31">
        <v>5.3</v>
      </c>
      <c r="L47" s="26">
        <f t="shared" si="2"/>
        <v>63.599999999999994</v>
      </c>
      <c r="M47" s="27">
        <f t="shared" si="3"/>
        <v>71.86799999999998</v>
      </c>
    </row>
    <row r="48" spans="3:13" ht="15">
      <c r="C48" s="65"/>
      <c r="L48" s="11"/>
      <c r="M48" s="10"/>
    </row>
    <row r="49" spans="3:13" ht="34.5" customHeight="1">
      <c r="C49" s="65"/>
      <c r="D49" s="74" t="s">
        <v>46</v>
      </c>
      <c r="E49" s="75"/>
      <c r="F49" s="75"/>
      <c r="G49" s="75"/>
      <c r="H49" s="75"/>
      <c r="I49" s="75"/>
      <c r="L49" s="11"/>
      <c r="M49" s="10"/>
    </row>
    <row r="50" spans="3:13" ht="95.25" customHeight="1">
      <c r="C50" s="65"/>
      <c r="D50" s="74" t="s">
        <v>47</v>
      </c>
      <c r="E50" s="83"/>
      <c r="F50" s="83"/>
      <c r="G50" s="83"/>
      <c r="H50" s="83"/>
      <c r="I50" s="83"/>
      <c r="L50" s="11"/>
      <c r="M50" s="10"/>
    </row>
    <row r="51" spans="1:13" ht="38.25">
      <c r="A51" s="3">
        <v>29</v>
      </c>
      <c r="B51" s="29">
        <v>9</v>
      </c>
      <c r="C51" s="32">
        <v>210463350050011</v>
      </c>
      <c r="D51" s="32">
        <v>210463350050011</v>
      </c>
      <c r="E51" s="29">
        <v>0</v>
      </c>
      <c r="F51" s="29" t="s">
        <v>13</v>
      </c>
      <c r="G51" s="29" t="s">
        <v>22</v>
      </c>
      <c r="H51" s="29">
        <v>75</v>
      </c>
      <c r="I51" s="29">
        <v>30</v>
      </c>
      <c r="J51" s="30">
        <v>24</v>
      </c>
      <c r="K51" s="31">
        <v>4.5</v>
      </c>
      <c r="L51" s="26">
        <f t="shared" si="2"/>
        <v>108</v>
      </c>
      <c r="M51" s="27">
        <f t="shared" si="3"/>
        <v>122.03999999999999</v>
      </c>
    </row>
    <row r="52" spans="1:13" ht="51">
      <c r="A52" s="3">
        <v>30</v>
      </c>
      <c r="B52" s="29"/>
      <c r="C52" s="32">
        <v>210463350010022</v>
      </c>
      <c r="D52" s="32">
        <v>210463350010022</v>
      </c>
      <c r="E52" s="29" t="s">
        <v>16</v>
      </c>
      <c r="F52" s="29">
        <v>3</v>
      </c>
      <c r="G52" s="29" t="s">
        <v>48</v>
      </c>
      <c r="H52" s="29">
        <v>75</v>
      </c>
      <c r="I52" s="29">
        <v>22</v>
      </c>
      <c r="J52" s="30">
        <v>12</v>
      </c>
      <c r="K52" s="31">
        <v>4.5</v>
      </c>
      <c r="L52" s="26">
        <f t="shared" si="2"/>
        <v>54</v>
      </c>
      <c r="M52" s="27">
        <f t="shared" si="3"/>
        <v>61.019999999999996</v>
      </c>
    </row>
    <row r="53" spans="1:13" ht="38.25">
      <c r="A53" s="55">
        <v>31</v>
      </c>
      <c r="B53" s="29">
        <v>12</v>
      </c>
      <c r="C53" s="32">
        <v>210463350050016</v>
      </c>
      <c r="D53" s="32">
        <v>210463350050016</v>
      </c>
      <c r="E53" s="29" t="s">
        <v>16</v>
      </c>
      <c r="F53" s="29">
        <v>3</v>
      </c>
      <c r="G53" s="29" t="s">
        <v>22</v>
      </c>
      <c r="H53" s="29">
        <v>75</v>
      </c>
      <c r="I53" s="29">
        <v>26</v>
      </c>
      <c r="J53" s="30">
        <v>36</v>
      </c>
      <c r="K53" s="31">
        <v>4.5</v>
      </c>
      <c r="L53" s="26">
        <f t="shared" si="2"/>
        <v>162</v>
      </c>
      <c r="M53" s="27">
        <f t="shared" si="3"/>
        <v>183.05999999999997</v>
      </c>
    </row>
    <row r="54" spans="1:13" ht="38.25">
      <c r="A54" s="55">
        <v>32</v>
      </c>
      <c r="B54" s="29">
        <v>65</v>
      </c>
      <c r="C54" s="32">
        <v>210463350050018</v>
      </c>
      <c r="D54" s="32">
        <v>210463350050018</v>
      </c>
      <c r="E54" s="29" t="s">
        <v>23</v>
      </c>
      <c r="F54" s="29">
        <v>2</v>
      </c>
      <c r="G54" s="29" t="s">
        <v>22</v>
      </c>
      <c r="H54" s="29">
        <v>75</v>
      </c>
      <c r="I54" s="29">
        <v>25</v>
      </c>
      <c r="J54" s="30">
        <v>180</v>
      </c>
      <c r="K54" s="31">
        <v>4.5</v>
      </c>
      <c r="L54" s="26">
        <f t="shared" si="2"/>
        <v>810</v>
      </c>
      <c r="M54" s="27">
        <f t="shared" si="3"/>
        <v>915.3</v>
      </c>
    </row>
    <row r="55" spans="3:13" ht="15">
      <c r="C55" s="65"/>
      <c r="L55" s="11"/>
      <c r="M55" s="10"/>
    </row>
    <row r="56" spans="3:13" ht="30.75" customHeight="1">
      <c r="C56" s="65"/>
      <c r="D56" s="74" t="s">
        <v>49</v>
      </c>
      <c r="E56" s="75"/>
      <c r="F56" s="75"/>
      <c r="G56" s="75"/>
      <c r="H56" s="75"/>
      <c r="I56" s="75"/>
      <c r="L56" s="11"/>
      <c r="M56" s="10"/>
    </row>
    <row r="57" spans="3:13" ht="93" customHeight="1">
      <c r="C57" s="65"/>
      <c r="D57" s="74" t="s">
        <v>50</v>
      </c>
      <c r="E57" s="83"/>
      <c r="F57" s="83"/>
      <c r="G57" s="83"/>
      <c r="H57" s="83"/>
      <c r="I57" s="83"/>
      <c r="L57" s="11"/>
      <c r="M57" s="10"/>
    </row>
    <row r="58" spans="1:13" ht="48" customHeight="1">
      <c r="A58" s="55">
        <v>33</v>
      </c>
      <c r="B58" s="5">
        <v>129</v>
      </c>
      <c r="C58" s="32">
        <v>210463350040003</v>
      </c>
      <c r="D58" s="32">
        <v>210463350040003</v>
      </c>
      <c r="E58" s="29">
        <v>2</v>
      </c>
      <c r="F58" s="29">
        <v>5</v>
      </c>
      <c r="G58" s="29" t="s">
        <v>22</v>
      </c>
      <c r="H58" s="29">
        <v>75</v>
      </c>
      <c r="I58" s="29">
        <v>40</v>
      </c>
      <c r="J58" s="30">
        <v>180</v>
      </c>
      <c r="K58" s="31">
        <v>3.5</v>
      </c>
      <c r="L58" s="26">
        <f>J58*K58</f>
        <v>630</v>
      </c>
      <c r="M58" s="27">
        <f>L58*1.13</f>
        <v>711.9</v>
      </c>
    </row>
    <row r="59" spans="1:13" ht="45.75" customHeight="1">
      <c r="A59" s="55">
        <v>34</v>
      </c>
      <c r="B59" s="5">
        <v>131</v>
      </c>
      <c r="C59" s="32">
        <v>210463350040001</v>
      </c>
      <c r="D59" s="32">
        <v>210463350040001</v>
      </c>
      <c r="E59" s="29">
        <v>2</v>
      </c>
      <c r="F59" s="29">
        <v>5</v>
      </c>
      <c r="G59" s="29" t="s">
        <v>22</v>
      </c>
      <c r="H59" s="29">
        <v>75</v>
      </c>
      <c r="I59" s="29">
        <v>48</v>
      </c>
      <c r="J59" s="30">
        <v>900</v>
      </c>
      <c r="K59" s="31">
        <v>3.6</v>
      </c>
      <c r="L59" s="26">
        <f>J59*K59</f>
        <v>3240</v>
      </c>
      <c r="M59" s="27">
        <f>L59*1.13</f>
        <v>3661.2</v>
      </c>
    </row>
    <row r="60" spans="1:13" ht="38.25">
      <c r="A60" s="55">
        <v>35</v>
      </c>
      <c r="B60" s="5">
        <v>133</v>
      </c>
      <c r="C60" s="64" t="s">
        <v>91</v>
      </c>
      <c r="D60" s="32">
        <v>210463350040008</v>
      </c>
      <c r="E60" s="29">
        <v>1</v>
      </c>
      <c r="F60" s="29">
        <v>4</v>
      </c>
      <c r="G60" s="29" t="s">
        <v>22</v>
      </c>
      <c r="H60" s="29">
        <v>75</v>
      </c>
      <c r="I60" s="29">
        <v>30</v>
      </c>
      <c r="J60" s="30">
        <v>108</v>
      </c>
      <c r="K60" s="31">
        <v>2.7</v>
      </c>
      <c r="L60" s="26">
        <f t="shared" si="2"/>
        <v>291.6</v>
      </c>
      <c r="M60" s="27">
        <f t="shared" si="3"/>
        <v>329.508</v>
      </c>
    </row>
    <row r="61" spans="1:13" ht="38.25">
      <c r="A61" s="55">
        <v>36</v>
      </c>
      <c r="B61" s="5">
        <v>137</v>
      </c>
      <c r="C61" s="64" t="s">
        <v>90</v>
      </c>
      <c r="D61" s="32">
        <v>210463350040007</v>
      </c>
      <c r="E61" s="29">
        <v>1</v>
      </c>
      <c r="F61" s="29">
        <v>4</v>
      </c>
      <c r="G61" s="29" t="s">
        <v>22</v>
      </c>
      <c r="H61" s="29">
        <v>75</v>
      </c>
      <c r="I61" s="29">
        <v>40</v>
      </c>
      <c r="J61" s="30">
        <v>72</v>
      </c>
      <c r="K61" s="31">
        <v>3.6</v>
      </c>
      <c r="L61" s="26">
        <f t="shared" si="2"/>
        <v>259.2</v>
      </c>
      <c r="M61" s="27">
        <f t="shared" si="3"/>
        <v>292.89599999999996</v>
      </c>
    </row>
    <row r="62" spans="1:13" ht="38.25">
      <c r="A62" s="55">
        <v>37</v>
      </c>
      <c r="B62" s="5">
        <v>143</v>
      </c>
      <c r="C62" s="32">
        <v>21046335015004</v>
      </c>
      <c r="D62" s="32">
        <v>210463350040009</v>
      </c>
      <c r="E62" s="29">
        <v>1</v>
      </c>
      <c r="F62" s="29">
        <v>4</v>
      </c>
      <c r="G62" s="29" t="s">
        <v>51</v>
      </c>
      <c r="H62" s="29">
        <v>75</v>
      </c>
      <c r="I62" s="29">
        <v>32</v>
      </c>
      <c r="J62" s="30">
        <v>36</v>
      </c>
      <c r="K62" s="31">
        <v>5.38</v>
      </c>
      <c r="L62" s="26">
        <f>J62*K62</f>
        <v>193.68</v>
      </c>
      <c r="M62" s="27">
        <f>L62*1.13</f>
        <v>218.8584</v>
      </c>
    </row>
    <row r="63" spans="1:13" ht="63.75">
      <c r="A63" s="55">
        <v>38</v>
      </c>
      <c r="B63" s="5">
        <v>141</v>
      </c>
      <c r="C63" s="32">
        <v>210463350120036</v>
      </c>
      <c r="D63" s="32">
        <v>210463350040005</v>
      </c>
      <c r="E63" s="29">
        <v>1</v>
      </c>
      <c r="F63" s="29">
        <v>4</v>
      </c>
      <c r="G63" s="29" t="s">
        <v>52</v>
      </c>
      <c r="H63" s="29">
        <v>90</v>
      </c>
      <c r="I63" s="29">
        <v>63</v>
      </c>
      <c r="J63" s="30">
        <v>36</v>
      </c>
      <c r="K63" s="31">
        <v>5.21</v>
      </c>
      <c r="L63" s="26">
        <f>J63*K63</f>
        <v>187.56</v>
      </c>
      <c r="M63" s="27">
        <f>L63*1.13</f>
        <v>211.94279999999998</v>
      </c>
    </row>
    <row r="64" spans="1:13" ht="38.25">
      <c r="A64" s="55">
        <v>39</v>
      </c>
      <c r="B64" s="5">
        <v>144</v>
      </c>
      <c r="C64" s="64" t="s">
        <v>93</v>
      </c>
      <c r="D64" s="32">
        <v>210463350040012</v>
      </c>
      <c r="E64" s="29">
        <v>0</v>
      </c>
      <c r="F64" s="29" t="s">
        <v>13</v>
      </c>
      <c r="G64" s="29" t="s">
        <v>22</v>
      </c>
      <c r="H64" s="29">
        <v>75</v>
      </c>
      <c r="I64" s="29">
        <v>30</v>
      </c>
      <c r="J64" s="30">
        <v>180</v>
      </c>
      <c r="K64" s="31">
        <v>3.35</v>
      </c>
      <c r="L64" s="26">
        <f>J64*K64</f>
        <v>603</v>
      </c>
      <c r="M64" s="27">
        <f>L64*1.13</f>
        <v>681.39</v>
      </c>
    </row>
    <row r="65" spans="1:13" ht="38.25">
      <c r="A65" s="55">
        <v>40</v>
      </c>
      <c r="B65" s="5">
        <v>146</v>
      </c>
      <c r="C65" s="64" t="s">
        <v>92</v>
      </c>
      <c r="D65" s="32">
        <v>210463350040011</v>
      </c>
      <c r="E65" s="29">
        <v>0</v>
      </c>
      <c r="F65" s="29" t="s">
        <v>13</v>
      </c>
      <c r="G65" s="29" t="s">
        <v>22</v>
      </c>
      <c r="H65" s="29">
        <v>75</v>
      </c>
      <c r="I65" s="29">
        <v>40</v>
      </c>
      <c r="J65" s="30">
        <v>72</v>
      </c>
      <c r="K65" s="31">
        <v>3.5</v>
      </c>
      <c r="L65" s="26">
        <f>J65*K65</f>
        <v>252</v>
      </c>
      <c r="M65" s="27">
        <f>L65*1.13</f>
        <v>284.76</v>
      </c>
    </row>
    <row r="66" spans="1:13" ht="38.25">
      <c r="A66" s="55">
        <v>41</v>
      </c>
      <c r="B66" s="5">
        <v>152</v>
      </c>
      <c r="C66" s="64" t="s">
        <v>95</v>
      </c>
      <c r="D66" s="32">
        <v>210463350040016</v>
      </c>
      <c r="E66" s="29" t="s">
        <v>16</v>
      </c>
      <c r="F66" s="29">
        <v>3</v>
      </c>
      <c r="G66" s="29" t="s">
        <v>22</v>
      </c>
      <c r="H66" s="29">
        <v>75</v>
      </c>
      <c r="I66" s="29">
        <v>30</v>
      </c>
      <c r="J66" s="30">
        <v>108</v>
      </c>
      <c r="K66" s="31">
        <v>2.3</v>
      </c>
      <c r="L66" s="26">
        <f t="shared" si="2"/>
        <v>248.39999999999998</v>
      </c>
      <c r="M66" s="27">
        <f t="shared" si="3"/>
        <v>280.69199999999995</v>
      </c>
    </row>
    <row r="67" spans="1:13" ht="38.25">
      <c r="A67" s="55">
        <v>42</v>
      </c>
      <c r="B67" s="5">
        <v>157</v>
      </c>
      <c r="C67" s="64" t="s">
        <v>94</v>
      </c>
      <c r="D67" s="32">
        <v>210463350040015</v>
      </c>
      <c r="E67" s="29" t="s">
        <v>16</v>
      </c>
      <c r="F67" s="29">
        <v>3</v>
      </c>
      <c r="G67" s="29" t="s">
        <v>22</v>
      </c>
      <c r="H67" s="29">
        <v>75</v>
      </c>
      <c r="I67" s="29">
        <v>40</v>
      </c>
      <c r="J67" s="30">
        <v>756</v>
      </c>
      <c r="K67" s="31">
        <v>2.5</v>
      </c>
      <c r="L67" s="26">
        <f t="shared" si="2"/>
        <v>1890</v>
      </c>
      <c r="M67" s="27">
        <f t="shared" si="3"/>
        <v>2135.7</v>
      </c>
    </row>
    <row r="68" spans="1:13" ht="38.25">
      <c r="A68" s="55">
        <v>43</v>
      </c>
      <c r="B68" s="5">
        <v>164</v>
      </c>
      <c r="C68" s="64" t="s">
        <v>98</v>
      </c>
      <c r="D68" s="32">
        <v>210463350040026</v>
      </c>
      <c r="E68" s="29" t="s">
        <v>23</v>
      </c>
      <c r="F68" s="29">
        <v>2</v>
      </c>
      <c r="G68" s="29" t="s">
        <v>22</v>
      </c>
      <c r="H68" s="29">
        <v>75</v>
      </c>
      <c r="I68" s="29">
        <v>20</v>
      </c>
      <c r="J68" s="30">
        <v>36</v>
      </c>
      <c r="K68" s="31">
        <v>2</v>
      </c>
      <c r="L68" s="26">
        <f t="shared" si="2"/>
        <v>72</v>
      </c>
      <c r="M68" s="27">
        <f t="shared" si="3"/>
        <v>81.35999999999999</v>
      </c>
    </row>
    <row r="69" spans="1:13" ht="38.25">
      <c r="A69" s="55">
        <v>44</v>
      </c>
      <c r="B69" s="5">
        <v>165</v>
      </c>
      <c r="C69" s="64" t="s">
        <v>97</v>
      </c>
      <c r="D69" s="32">
        <v>210463350040024</v>
      </c>
      <c r="E69" s="29" t="s">
        <v>23</v>
      </c>
      <c r="F69" s="29">
        <v>2</v>
      </c>
      <c r="G69" s="29" t="s">
        <v>22</v>
      </c>
      <c r="H69" s="29">
        <v>75</v>
      </c>
      <c r="I69" s="29">
        <v>26</v>
      </c>
      <c r="J69" s="30">
        <v>180</v>
      </c>
      <c r="K69" s="31">
        <v>2.2</v>
      </c>
      <c r="L69" s="26">
        <f t="shared" si="2"/>
        <v>396.00000000000006</v>
      </c>
      <c r="M69" s="27">
        <f t="shared" si="3"/>
        <v>447.48</v>
      </c>
    </row>
    <row r="70" spans="1:13" ht="38.25">
      <c r="A70" s="55">
        <v>45</v>
      </c>
      <c r="B70" s="5">
        <v>169</v>
      </c>
      <c r="C70" s="32">
        <v>210463350040033</v>
      </c>
      <c r="D70" s="32">
        <v>210463350040033</v>
      </c>
      <c r="E70" s="29" t="s">
        <v>27</v>
      </c>
      <c r="F70" s="29">
        <v>1.5</v>
      </c>
      <c r="G70" s="29" t="s">
        <v>22</v>
      </c>
      <c r="H70" s="29">
        <v>75</v>
      </c>
      <c r="I70" s="29">
        <v>17</v>
      </c>
      <c r="J70" s="30">
        <v>216</v>
      </c>
      <c r="K70" s="31">
        <v>3.3</v>
      </c>
      <c r="L70" s="26">
        <f t="shared" si="2"/>
        <v>712.8</v>
      </c>
      <c r="M70" s="27">
        <f t="shared" si="3"/>
        <v>805.4639999999998</v>
      </c>
    </row>
    <row r="71" spans="1:13" ht="25.5">
      <c r="A71" s="55">
        <v>46</v>
      </c>
      <c r="B71" s="5">
        <v>196</v>
      </c>
      <c r="C71" s="64" t="s">
        <v>99</v>
      </c>
      <c r="D71" s="32">
        <v>210463350040044</v>
      </c>
      <c r="E71" s="29">
        <v>1</v>
      </c>
      <c r="F71" s="29">
        <v>4</v>
      </c>
      <c r="G71" s="29" t="s">
        <v>54</v>
      </c>
      <c r="H71" s="29">
        <v>150</v>
      </c>
      <c r="I71" s="29" t="s">
        <v>19</v>
      </c>
      <c r="J71" s="30">
        <v>24</v>
      </c>
      <c r="K71" s="31">
        <v>3.55</v>
      </c>
      <c r="L71" s="26">
        <f>J71*K71</f>
        <v>85.19999999999999</v>
      </c>
      <c r="M71" s="27">
        <f>L71*1.13</f>
        <v>96.27599999999998</v>
      </c>
    </row>
    <row r="72" spans="1:13" ht="25.5">
      <c r="A72" s="55">
        <v>47</v>
      </c>
      <c r="B72" s="5">
        <v>193</v>
      </c>
      <c r="C72" s="64" t="s">
        <v>100</v>
      </c>
      <c r="D72" s="32">
        <v>210463350040043</v>
      </c>
      <c r="E72" s="29">
        <v>0</v>
      </c>
      <c r="F72" s="29">
        <v>3.5</v>
      </c>
      <c r="G72" s="29" t="s">
        <v>53</v>
      </c>
      <c r="H72" s="29">
        <v>75</v>
      </c>
      <c r="I72" s="29" t="s">
        <v>19</v>
      </c>
      <c r="J72" s="30">
        <v>72</v>
      </c>
      <c r="K72" s="31">
        <v>9.1</v>
      </c>
      <c r="L72" s="26">
        <f t="shared" si="2"/>
        <v>655.1999999999999</v>
      </c>
      <c r="M72" s="27">
        <f t="shared" si="3"/>
        <v>740.3759999999999</v>
      </c>
    </row>
    <row r="73" spans="1:13" ht="25.5">
      <c r="A73" s="55">
        <v>48</v>
      </c>
      <c r="B73" s="5">
        <v>201</v>
      </c>
      <c r="C73" s="64" t="s">
        <v>101</v>
      </c>
      <c r="D73" s="32">
        <v>210463350040045</v>
      </c>
      <c r="E73" s="29" t="s">
        <v>16</v>
      </c>
      <c r="F73" s="29">
        <v>3</v>
      </c>
      <c r="G73" s="29" t="s">
        <v>53</v>
      </c>
      <c r="H73" s="29">
        <v>75</v>
      </c>
      <c r="I73" s="29" t="s">
        <v>19</v>
      </c>
      <c r="J73" s="30">
        <v>252</v>
      </c>
      <c r="K73" s="31">
        <v>8.3</v>
      </c>
      <c r="L73" s="26">
        <f t="shared" si="2"/>
        <v>2091.6000000000004</v>
      </c>
      <c r="M73" s="27">
        <f t="shared" si="3"/>
        <v>2363.5080000000003</v>
      </c>
    </row>
    <row r="74" spans="1:13" ht="25.5">
      <c r="A74" s="55">
        <v>49</v>
      </c>
      <c r="B74" s="5">
        <v>205</v>
      </c>
      <c r="C74" s="64" t="s">
        <v>102</v>
      </c>
      <c r="D74" s="32">
        <v>210463350040046</v>
      </c>
      <c r="E74" s="29" t="s">
        <v>23</v>
      </c>
      <c r="F74" s="29">
        <v>2</v>
      </c>
      <c r="G74" s="29" t="s">
        <v>53</v>
      </c>
      <c r="H74" s="29">
        <v>75</v>
      </c>
      <c r="I74" s="29" t="s">
        <v>19</v>
      </c>
      <c r="J74" s="30">
        <v>468</v>
      </c>
      <c r="K74" s="31">
        <v>7.7</v>
      </c>
      <c r="L74" s="26">
        <f t="shared" si="2"/>
        <v>3603.6</v>
      </c>
      <c r="M74" s="27">
        <f t="shared" si="3"/>
        <v>4072.0679999999993</v>
      </c>
    </row>
    <row r="75" spans="1:13" ht="25.5">
      <c r="A75" s="55">
        <v>50</v>
      </c>
      <c r="B75" s="5">
        <v>206</v>
      </c>
      <c r="C75" s="64"/>
      <c r="D75" s="32">
        <v>210463350040047</v>
      </c>
      <c r="E75" s="29" t="s">
        <v>27</v>
      </c>
      <c r="F75" s="29">
        <v>1.5</v>
      </c>
      <c r="G75" s="29" t="s">
        <v>54</v>
      </c>
      <c r="H75" s="29">
        <v>150</v>
      </c>
      <c r="I75" s="29" t="s">
        <v>19</v>
      </c>
      <c r="J75" s="30">
        <v>216</v>
      </c>
      <c r="K75" s="31">
        <v>7.5</v>
      </c>
      <c r="L75" s="26">
        <f t="shared" si="2"/>
        <v>1620</v>
      </c>
      <c r="M75" s="27">
        <f t="shared" si="3"/>
        <v>1830.6</v>
      </c>
    </row>
    <row r="76" spans="1:13" ht="15">
      <c r="A76" s="21"/>
      <c r="B76" s="56"/>
      <c r="C76" s="68"/>
      <c r="D76" s="57"/>
      <c r="E76" s="58"/>
      <c r="F76" s="58"/>
      <c r="G76" s="58"/>
      <c r="H76" s="58"/>
      <c r="I76" s="58"/>
      <c r="J76" s="24"/>
      <c r="K76" s="25"/>
      <c r="L76" s="26"/>
      <c r="M76" s="27"/>
    </row>
    <row r="77" spans="1:13" ht="89.25" customHeight="1">
      <c r="A77" s="21"/>
      <c r="B77" s="56"/>
      <c r="C77" s="68"/>
      <c r="D77" s="74" t="s">
        <v>76</v>
      </c>
      <c r="E77" s="82"/>
      <c r="F77" s="82"/>
      <c r="G77" s="82"/>
      <c r="H77" s="82"/>
      <c r="I77" s="82"/>
      <c r="J77" s="24"/>
      <c r="K77" s="25"/>
      <c r="L77" s="26"/>
      <c r="M77" s="27"/>
    </row>
    <row r="78" spans="1:13" ht="38.25">
      <c r="A78" s="21">
        <v>51</v>
      </c>
      <c r="B78" s="56"/>
      <c r="C78" s="64" t="s">
        <v>91</v>
      </c>
      <c r="D78" s="73">
        <v>210463350040008</v>
      </c>
      <c r="E78" s="59">
        <v>1</v>
      </c>
      <c r="F78" s="59">
        <v>4</v>
      </c>
      <c r="G78" s="60" t="s">
        <v>22</v>
      </c>
      <c r="H78" s="59">
        <v>75</v>
      </c>
      <c r="I78" s="59">
        <v>30</v>
      </c>
      <c r="J78" s="61">
        <v>72</v>
      </c>
      <c r="K78" s="62">
        <v>3.74</v>
      </c>
      <c r="L78" s="26">
        <f t="shared" si="2"/>
        <v>269.28000000000003</v>
      </c>
      <c r="M78" s="26">
        <f t="shared" si="3"/>
        <v>304.2864</v>
      </c>
    </row>
    <row r="79" spans="1:13" ht="38.25">
      <c r="A79" s="21">
        <v>52</v>
      </c>
      <c r="B79" s="56"/>
      <c r="C79" s="64" t="s">
        <v>90</v>
      </c>
      <c r="D79" s="73">
        <v>210463350040007</v>
      </c>
      <c r="E79" s="59">
        <v>1</v>
      </c>
      <c r="F79" s="59">
        <v>4</v>
      </c>
      <c r="G79" s="60" t="s">
        <v>22</v>
      </c>
      <c r="H79" s="59">
        <v>75</v>
      </c>
      <c r="I79" s="59">
        <v>40</v>
      </c>
      <c r="J79" s="61">
        <v>72</v>
      </c>
      <c r="K79" s="62">
        <v>3.85</v>
      </c>
      <c r="L79" s="26">
        <f t="shared" si="2"/>
        <v>277.2</v>
      </c>
      <c r="M79" s="26">
        <f t="shared" si="3"/>
        <v>313.23599999999993</v>
      </c>
    </row>
    <row r="80" spans="1:13" ht="51">
      <c r="A80" s="55">
        <v>53</v>
      </c>
      <c r="B80" s="56"/>
      <c r="C80" s="32">
        <v>21046335015004</v>
      </c>
      <c r="D80" s="73">
        <v>210463350040009</v>
      </c>
      <c r="E80" s="59">
        <v>1</v>
      </c>
      <c r="F80" s="59">
        <v>4</v>
      </c>
      <c r="G80" s="63" t="s">
        <v>77</v>
      </c>
      <c r="H80" s="59">
        <v>75</v>
      </c>
      <c r="I80" s="59">
        <v>31</v>
      </c>
      <c r="J80" s="61">
        <v>72</v>
      </c>
      <c r="K80" s="62">
        <v>4.96</v>
      </c>
      <c r="L80" s="26">
        <f t="shared" si="2"/>
        <v>357.12</v>
      </c>
      <c r="M80" s="26">
        <f t="shared" si="3"/>
        <v>403.5456</v>
      </c>
    </row>
    <row r="81" spans="1:13" ht="38.25">
      <c r="A81" s="55">
        <v>54</v>
      </c>
      <c r="C81" s="64" t="s">
        <v>92</v>
      </c>
      <c r="D81" s="73">
        <v>210463350040011</v>
      </c>
      <c r="E81" s="59">
        <v>0</v>
      </c>
      <c r="F81" s="60" t="s">
        <v>13</v>
      </c>
      <c r="G81" s="60" t="s">
        <v>22</v>
      </c>
      <c r="H81" s="59">
        <v>75</v>
      </c>
      <c r="I81" s="59">
        <v>40</v>
      </c>
      <c r="J81" s="61">
        <v>72</v>
      </c>
      <c r="K81" s="62">
        <v>3.85</v>
      </c>
      <c r="L81" s="26">
        <f t="shared" si="2"/>
        <v>277.2</v>
      </c>
      <c r="M81" s="26">
        <f t="shared" si="3"/>
        <v>313.23599999999993</v>
      </c>
    </row>
    <row r="82" spans="1:13" ht="27.75" customHeight="1">
      <c r="A82" s="55"/>
      <c r="C82" s="65"/>
      <c r="J82" s="24"/>
      <c r="K82" s="25"/>
      <c r="L82" s="11"/>
      <c r="M82" s="10"/>
    </row>
    <row r="83" spans="1:13" ht="96" customHeight="1" thickBot="1">
      <c r="A83" s="55"/>
      <c r="C83" s="65"/>
      <c r="D83" s="74" t="s">
        <v>69</v>
      </c>
      <c r="E83" s="82"/>
      <c r="F83" s="82"/>
      <c r="G83" s="82"/>
      <c r="H83" s="82"/>
      <c r="I83" s="82"/>
      <c r="J83" s="24"/>
      <c r="K83" s="25"/>
      <c r="L83" s="11"/>
      <c r="M83" s="10"/>
    </row>
    <row r="84" spans="1:15" ht="39" thickBot="1">
      <c r="A84" s="55">
        <v>55</v>
      </c>
      <c r="B84" s="5"/>
      <c r="C84" s="64" t="s">
        <v>108</v>
      </c>
      <c r="D84" s="32">
        <v>210463350040050</v>
      </c>
      <c r="E84" s="29">
        <v>1</v>
      </c>
      <c r="F84" s="29">
        <v>4</v>
      </c>
      <c r="G84" s="29" t="s">
        <v>78</v>
      </c>
      <c r="H84" s="29">
        <v>75</v>
      </c>
      <c r="I84" s="29">
        <v>48</v>
      </c>
      <c r="J84" s="30">
        <v>360</v>
      </c>
      <c r="K84" s="31">
        <v>5.55</v>
      </c>
      <c r="L84" s="26">
        <f t="shared" si="2"/>
        <v>1998</v>
      </c>
      <c r="M84" s="27">
        <f t="shared" si="3"/>
        <v>2257.74</v>
      </c>
      <c r="O84" s="2"/>
    </row>
    <row r="85" spans="1:15" ht="51">
      <c r="A85" s="55">
        <v>56</v>
      </c>
      <c r="B85" s="5">
        <v>300</v>
      </c>
      <c r="C85" s="32">
        <v>210463350070007</v>
      </c>
      <c r="D85" s="32">
        <v>210463350040051</v>
      </c>
      <c r="E85" s="29">
        <v>1</v>
      </c>
      <c r="F85" s="29">
        <v>4</v>
      </c>
      <c r="G85" s="29" t="s">
        <v>55</v>
      </c>
      <c r="H85" s="29">
        <v>90</v>
      </c>
      <c r="I85" s="29">
        <v>45</v>
      </c>
      <c r="J85" s="30">
        <v>108</v>
      </c>
      <c r="K85" s="31">
        <v>6.3</v>
      </c>
      <c r="L85" s="26">
        <f t="shared" si="2"/>
        <v>680.4</v>
      </c>
      <c r="M85" s="27">
        <f t="shared" si="3"/>
        <v>768.8519999999999</v>
      </c>
      <c r="O85" s="1"/>
    </row>
    <row r="86" spans="1:15" ht="39" thickBot="1">
      <c r="A86" s="55">
        <v>57</v>
      </c>
      <c r="B86" s="5">
        <v>308</v>
      </c>
      <c r="C86" s="32">
        <v>210463350040018</v>
      </c>
      <c r="D86" s="32">
        <v>210463350040052</v>
      </c>
      <c r="E86" s="29" t="s">
        <v>16</v>
      </c>
      <c r="F86" s="29">
        <v>3</v>
      </c>
      <c r="G86" s="29" t="s">
        <v>22</v>
      </c>
      <c r="H86" s="29">
        <v>70</v>
      </c>
      <c r="I86" s="29">
        <v>26</v>
      </c>
      <c r="J86" s="30">
        <v>108</v>
      </c>
      <c r="K86" s="31">
        <v>4.2</v>
      </c>
      <c r="L86" s="26">
        <f t="shared" si="2"/>
        <v>453.6</v>
      </c>
      <c r="M86" s="27">
        <f t="shared" si="3"/>
        <v>512.568</v>
      </c>
      <c r="O86" s="9"/>
    </row>
    <row r="87" spans="1:15" ht="39" thickBot="1">
      <c r="A87" s="55">
        <v>58</v>
      </c>
      <c r="B87" s="5">
        <v>315</v>
      </c>
      <c r="C87" s="64" t="s">
        <v>96</v>
      </c>
      <c r="D87" s="32">
        <v>210463350040053</v>
      </c>
      <c r="E87" s="29" t="s">
        <v>23</v>
      </c>
      <c r="F87" s="29">
        <v>2</v>
      </c>
      <c r="G87" s="29" t="s">
        <v>22</v>
      </c>
      <c r="H87" s="29">
        <v>70</v>
      </c>
      <c r="I87" s="29">
        <v>30</v>
      </c>
      <c r="J87" s="30">
        <v>360</v>
      </c>
      <c r="K87" s="31">
        <v>4.2</v>
      </c>
      <c r="L87" s="26">
        <f t="shared" si="2"/>
        <v>1512</v>
      </c>
      <c r="M87" s="27">
        <f t="shared" si="3"/>
        <v>1708.56</v>
      </c>
      <c r="O87" s="9"/>
    </row>
    <row r="88" spans="1:13" ht="15">
      <c r="A88" s="55"/>
      <c r="C88" s="65"/>
      <c r="L88" s="11"/>
      <c r="M88" s="10"/>
    </row>
    <row r="89" spans="1:13" ht="34.5" customHeight="1">
      <c r="A89" s="55"/>
      <c r="C89" s="65"/>
      <c r="D89" s="74" t="s">
        <v>56</v>
      </c>
      <c r="E89" s="75"/>
      <c r="F89" s="75"/>
      <c r="G89" s="75"/>
      <c r="H89" s="75"/>
      <c r="I89" s="75"/>
      <c r="L89" s="11"/>
      <c r="M89" s="10"/>
    </row>
    <row r="90" spans="1:13" ht="91.5" customHeight="1">
      <c r="A90" s="13"/>
      <c r="C90" s="65"/>
      <c r="D90" s="88" t="s">
        <v>72</v>
      </c>
      <c r="E90" s="89"/>
      <c r="F90" s="89"/>
      <c r="G90" s="89"/>
      <c r="H90" s="89"/>
      <c r="I90" s="89"/>
      <c r="L90" s="11"/>
      <c r="M90" s="10"/>
    </row>
    <row r="91" spans="1:13" ht="40.5" customHeight="1">
      <c r="A91" s="13">
        <v>59</v>
      </c>
      <c r="B91" s="37"/>
      <c r="C91" s="33">
        <v>210463350050011</v>
      </c>
      <c r="D91" s="33">
        <v>210463350070024</v>
      </c>
      <c r="E91" s="29">
        <v>0</v>
      </c>
      <c r="F91" s="29">
        <v>3.5</v>
      </c>
      <c r="G91" s="29" t="s">
        <v>22</v>
      </c>
      <c r="H91" s="29">
        <v>75</v>
      </c>
      <c r="I91" s="29">
        <v>30</v>
      </c>
      <c r="J91" s="30">
        <v>24</v>
      </c>
      <c r="K91" s="31">
        <v>4.5</v>
      </c>
      <c r="L91" s="26">
        <f t="shared" si="2"/>
        <v>108</v>
      </c>
      <c r="M91" s="27">
        <f t="shared" si="3"/>
        <v>122.03999999999999</v>
      </c>
    </row>
    <row r="92" spans="1:13" ht="59.25" customHeight="1">
      <c r="A92" s="13">
        <v>60</v>
      </c>
      <c r="B92" s="4"/>
      <c r="C92" s="33">
        <v>210463350050003</v>
      </c>
      <c r="D92" s="33">
        <v>210463350070025</v>
      </c>
      <c r="E92" s="29">
        <v>0</v>
      </c>
      <c r="F92" s="29">
        <v>3.5</v>
      </c>
      <c r="G92" s="29" t="s">
        <v>58</v>
      </c>
      <c r="H92" s="29">
        <v>150</v>
      </c>
      <c r="I92" s="29">
        <v>40</v>
      </c>
      <c r="J92" s="30">
        <v>24</v>
      </c>
      <c r="K92" s="31">
        <v>12</v>
      </c>
      <c r="L92" s="26">
        <f t="shared" si="2"/>
        <v>288</v>
      </c>
      <c r="M92" s="27">
        <f t="shared" si="3"/>
        <v>325.43999999999994</v>
      </c>
    </row>
    <row r="93" spans="1:13" ht="46.5" customHeight="1">
      <c r="A93" s="13">
        <v>61</v>
      </c>
      <c r="B93" s="38"/>
      <c r="C93" s="33">
        <v>210463350120039</v>
      </c>
      <c r="D93" s="33">
        <v>210463350070023</v>
      </c>
      <c r="E93" s="36" t="s">
        <v>29</v>
      </c>
      <c r="F93" s="36">
        <v>1</v>
      </c>
      <c r="G93" s="36" t="s">
        <v>22</v>
      </c>
      <c r="H93" s="36">
        <v>45</v>
      </c>
      <c r="I93" s="36">
        <v>16</v>
      </c>
      <c r="J93" s="30">
        <v>12</v>
      </c>
      <c r="K93" s="31">
        <v>4.5</v>
      </c>
      <c r="L93" s="26">
        <f t="shared" si="2"/>
        <v>54</v>
      </c>
      <c r="M93" s="27">
        <f t="shared" si="3"/>
        <v>61.019999999999996</v>
      </c>
    </row>
    <row r="94" spans="1:13" ht="20.25" customHeight="1">
      <c r="A94" s="13"/>
      <c r="C94" s="65"/>
      <c r="D94" s="17"/>
      <c r="E94" s="16"/>
      <c r="F94" s="16"/>
      <c r="G94" s="16"/>
      <c r="H94" s="16"/>
      <c r="I94" s="16"/>
      <c r="L94" s="11"/>
      <c r="M94" s="10"/>
    </row>
    <row r="95" spans="3:13" ht="92.25" customHeight="1">
      <c r="C95" s="65"/>
      <c r="D95" s="74" t="s">
        <v>57</v>
      </c>
      <c r="E95" s="83"/>
      <c r="F95" s="83"/>
      <c r="G95" s="83"/>
      <c r="H95" s="83"/>
      <c r="I95" s="83"/>
      <c r="L95" s="11"/>
      <c r="M95" s="10"/>
    </row>
    <row r="96" spans="1:13" ht="38.25">
      <c r="A96" s="3">
        <v>62</v>
      </c>
      <c r="B96" s="5">
        <v>110</v>
      </c>
      <c r="C96" s="64" t="s">
        <v>103</v>
      </c>
      <c r="D96" s="32">
        <v>210463350070021</v>
      </c>
      <c r="E96" s="29" t="s">
        <v>16</v>
      </c>
      <c r="F96" s="29">
        <v>3</v>
      </c>
      <c r="G96" s="29" t="s">
        <v>22</v>
      </c>
      <c r="H96" s="29">
        <v>75</v>
      </c>
      <c r="I96" s="29">
        <v>26</v>
      </c>
      <c r="J96" s="30">
        <v>36</v>
      </c>
      <c r="K96" s="31">
        <v>3.7</v>
      </c>
      <c r="L96" s="26">
        <f t="shared" si="2"/>
        <v>133.20000000000002</v>
      </c>
      <c r="M96" s="27">
        <f t="shared" si="3"/>
        <v>150.516</v>
      </c>
    </row>
    <row r="97" spans="1:13" ht="38.25">
      <c r="A97" s="3">
        <v>63</v>
      </c>
      <c r="B97" s="5">
        <v>112</v>
      </c>
      <c r="C97" s="72" t="s">
        <v>104</v>
      </c>
      <c r="D97" s="32">
        <v>210463350070013</v>
      </c>
      <c r="E97" s="29" t="s">
        <v>16</v>
      </c>
      <c r="F97" s="29">
        <v>3</v>
      </c>
      <c r="G97" s="29" t="s">
        <v>22</v>
      </c>
      <c r="H97" s="29">
        <v>75</v>
      </c>
      <c r="I97" s="29">
        <v>30</v>
      </c>
      <c r="J97" s="30">
        <v>36</v>
      </c>
      <c r="K97" s="31">
        <v>3.75</v>
      </c>
      <c r="L97" s="26">
        <f t="shared" si="2"/>
        <v>135</v>
      </c>
      <c r="M97" s="27">
        <f t="shared" si="3"/>
        <v>152.54999999999998</v>
      </c>
    </row>
    <row r="98" spans="1:13" ht="38.25">
      <c r="A98" s="55">
        <v>64</v>
      </c>
      <c r="B98" s="5">
        <v>114</v>
      </c>
      <c r="C98" s="32">
        <v>210463350070014</v>
      </c>
      <c r="D98" s="32">
        <v>210463350070014</v>
      </c>
      <c r="E98" s="29" t="s">
        <v>23</v>
      </c>
      <c r="F98" s="29">
        <v>2</v>
      </c>
      <c r="G98" s="29" t="s">
        <v>22</v>
      </c>
      <c r="H98" s="29">
        <v>75</v>
      </c>
      <c r="I98" s="29">
        <v>21</v>
      </c>
      <c r="J98" s="30">
        <v>36</v>
      </c>
      <c r="K98" s="31">
        <v>4.5</v>
      </c>
      <c r="L98" s="26">
        <f t="shared" si="2"/>
        <v>162</v>
      </c>
      <c r="M98" s="27">
        <f t="shared" si="3"/>
        <v>183.05999999999997</v>
      </c>
    </row>
    <row r="99" spans="1:13" ht="38.25">
      <c r="A99" s="55">
        <v>65</v>
      </c>
      <c r="B99" s="5"/>
      <c r="C99" s="32">
        <v>210463350070015</v>
      </c>
      <c r="D99" s="32">
        <v>210463350070015</v>
      </c>
      <c r="E99" s="29" t="s">
        <v>23</v>
      </c>
      <c r="F99" s="29">
        <v>2</v>
      </c>
      <c r="G99" s="29" t="s">
        <v>22</v>
      </c>
      <c r="H99" s="29">
        <v>70</v>
      </c>
      <c r="I99" s="29">
        <v>26</v>
      </c>
      <c r="J99" s="30">
        <v>180</v>
      </c>
      <c r="K99" s="31">
        <v>3.9</v>
      </c>
      <c r="L99" s="26">
        <f t="shared" si="2"/>
        <v>702</v>
      </c>
      <c r="M99" s="27">
        <f t="shared" si="3"/>
        <v>793.2599999999999</v>
      </c>
    </row>
    <row r="100" spans="1:13" ht="38.25">
      <c r="A100" s="55">
        <v>66</v>
      </c>
      <c r="B100" s="5">
        <v>120</v>
      </c>
      <c r="C100" s="32"/>
      <c r="D100" s="32">
        <v>210463350070020</v>
      </c>
      <c r="E100" s="29" t="s">
        <v>27</v>
      </c>
      <c r="F100" s="29">
        <v>1.5</v>
      </c>
      <c r="G100" s="29" t="s">
        <v>22</v>
      </c>
      <c r="H100" s="29">
        <v>70</v>
      </c>
      <c r="I100" s="29">
        <v>20</v>
      </c>
      <c r="J100" s="30">
        <v>12</v>
      </c>
      <c r="K100" s="31">
        <v>3.64</v>
      </c>
      <c r="L100" s="26">
        <f t="shared" si="2"/>
        <v>43.68</v>
      </c>
      <c r="M100" s="27">
        <f t="shared" si="3"/>
        <v>49.358399999999996</v>
      </c>
    </row>
    <row r="101" spans="1:15" ht="38.25">
      <c r="A101" s="55">
        <v>67</v>
      </c>
      <c r="B101" s="5">
        <v>123</v>
      </c>
      <c r="C101" s="64"/>
      <c r="D101" s="32">
        <v>210463350070022</v>
      </c>
      <c r="E101" s="29" t="s">
        <v>29</v>
      </c>
      <c r="F101" s="29">
        <v>1</v>
      </c>
      <c r="G101" s="29" t="s">
        <v>59</v>
      </c>
      <c r="H101" s="29">
        <v>90</v>
      </c>
      <c r="I101" s="29">
        <v>17</v>
      </c>
      <c r="J101" s="30">
        <v>36</v>
      </c>
      <c r="K101" s="31">
        <v>6.11</v>
      </c>
      <c r="L101" s="26">
        <f t="shared" si="2"/>
        <v>219.96</v>
      </c>
      <c r="M101" s="27">
        <f t="shared" si="3"/>
        <v>248.55479999999997</v>
      </c>
      <c r="O101" s="6"/>
    </row>
    <row r="102" spans="3:13" ht="15">
      <c r="C102" s="65"/>
      <c r="L102" s="11"/>
      <c r="M102" s="10"/>
    </row>
    <row r="103" spans="3:13" ht="106.5" customHeight="1" thickBot="1">
      <c r="C103" s="65"/>
      <c r="D103" s="74" t="s">
        <v>70</v>
      </c>
      <c r="E103" s="82"/>
      <c r="F103" s="82"/>
      <c r="G103" s="82"/>
      <c r="H103" s="82"/>
      <c r="I103" s="82"/>
      <c r="L103" s="11"/>
      <c r="M103" s="10"/>
    </row>
    <row r="104" spans="1:15" ht="63.75">
      <c r="A104" s="3">
        <v>68</v>
      </c>
      <c r="B104" s="5">
        <v>129</v>
      </c>
      <c r="C104" s="64" t="s">
        <v>107</v>
      </c>
      <c r="D104" s="32">
        <v>210463350070011</v>
      </c>
      <c r="E104" s="29">
        <v>1</v>
      </c>
      <c r="F104" s="29">
        <v>4</v>
      </c>
      <c r="G104" s="29" t="s">
        <v>60</v>
      </c>
      <c r="H104" s="29">
        <v>90</v>
      </c>
      <c r="I104" s="29">
        <v>48</v>
      </c>
      <c r="J104" s="30">
        <v>240</v>
      </c>
      <c r="K104" s="31">
        <v>7.18</v>
      </c>
      <c r="L104" s="26">
        <f t="shared" si="2"/>
        <v>1723.1999999999998</v>
      </c>
      <c r="M104" s="27">
        <f t="shared" si="3"/>
        <v>1947.2159999999997</v>
      </c>
      <c r="O104" s="1"/>
    </row>
    <row r="105" spans="1:15" ht="39" thickBot="1">
      <c r="A105" s="3">
        <v>69</v>
      </c>
      <c r="B105" s="5">
        <v>141</v>
      </c>
      <c r="C105" s="64"/>
      <c r="D105" s="32">
        <v>210463350070026</v>
      </c>
      <c r="E105" s="29" t="s">
        <v>16</v>
      </c>
      <c r="F105" s="29">
        <v>3</v>
      </c>
      <c r="G105" s="29" t="s">
        <v>22</v>
      </c>
      <c r="H105" s="29">
        <v>70</v>
      </c>
      <c r="I105" s="29">
        <v>26</v>
      </c>
      <c r="J105" s="30">
        <v>36</v>
      </c>
      <c r="K105" s="31">
        <v>4.26</v>
      </c>
      <c r="L105" s="26">
        <f t="shared" si="2"/>
        <v>153.35999999999999</v>
      </c>
      <c r="M105" s="27">
        <f t="shared" si="3"/>
        <v>173.29679999999996</v>
      </c>
      <c r="O105" s="9"/>
    </row>
    <row r="106" spans="1:13" ht="39" thickBot="1">
      <c r="A106" s="55">
        <v>70</v>
      </c>
      <c r="B106" s="5">
        <v>144</v>
      </c>
      <c r="C106" s="64"/>
      <c r="D106" s="33">
        <v>210463350070006</v>
      </c>
      <c r="E106" s="29" t="s">
        <v>23</v>
      </c>
      <c r="F106" s="29">
        <v>2</v>
      </c>
      <c r="G106" s="29" t="s">
        <v>22</v>
      </c>
      <c r="H106" s="29">
        <v>70</v>
      </c>
      <c r="I106" s="29">
        <v>26</v>
      </c>
      <c r="J106" s="30">
        <v>360</v>
      </c>
      <c r="K106" s="31">
        <v>4.5</v>
      </c>
      <c r="L106" s="26">
        <f t="shared" si="2"/>
        <v>1620</v>
      </c>
      <c r="M106" s="27">
        <f t="shared" si="3"/>
        <v>1830.6</v>
      </c>
    </row>
    <row r="107" spans="1:15" ht="38.25">
      <c r="A107" s="55">
        <v>71</v>
      </c>
      <c r="B107" s="34">
        <v>151</v>
      </c>
      <c r="C107" s="69"/>
      <c r="D107" s="35">
        <v>210463350070027</v>
      </c>
      <c r="E107" s="29" t="s">
        <v>29</v>
      </c>
      <c r="F107" s="29">
        <v>1</v>
      </c>
      <c r="G107" s="29" t="s">
        <v>59</v>
      </c>
      <c r="H107" s="29">
        <v>70</v>
      </c>
      <c r="I107" s="29">
        <v>13</v>
      </c>
      <c r="J107" s="30">
        <v>36</v>
      </c>
      <c r="K107" s="31">
        <v>6.22</v>
      </c>
      <c r="L107" s="26">
        <f t="shared" si="2"/>
        <v>223.92</v>
      </c>
      <c r="M107" s="27">
        <f t="shared" si="3"/>
        <v>253.02959999999996</v>
      </c>
      <c r="O107" s="1"/>
    </row>
    <row r="108" spans="3:13" ht="15">
      <c r="C108" s="65"/>
      <c r="L108" s="11"/>
      <c r="M108" s="10"/>
    </row>
    <row r="109" spans="3:13" ht="89.25" customHeight="1">
      <c r="C109" s="65"/>
      <c r="D109" s="74" t="s">
        <v>61</v>
      </c>
      <c r="E109" s="82"/>
      <c r="F109" s="82"/>
      <c r="G109" s="82"/>
      <c r="H109" s="82"/>
      <c r="I109" s="82"/>
      <c r="L109" s="11"/>
      <c r="M109" s="10"/>
    </row>
    <row r="110" spans="1:13" ht="51">
      <c r="A110" s="3">
        <v>72</v>
      </c>
      <c r="B110" s="5">
        <v>172</v>
      </c>
      <c r="C110" s="64"/>
      <c r="D110" s="32">
        <v>210463350070030</v>
      </c>
      <c r="E110" s="29" t="s">
        <v>23</v>
      </c>
      <c r="F110" s="29">
        <v>2.5</v>
      </c>
      <c r="G110" s="29" t="s">
        <v>33</v>
      </c>
      <c r="H110" s="29">
        <v>30</v>
      </c>
      <c r="I110" s="29">
        <v>19</v>
      </c>
      <c r="J110" s="30">
        <v>12</v>
      </c>
      <c r="K110" s="31">
        <v>40</v>
      </c>
      <c r="L110" s="26">
        <f t="shared" si="2"/>
        <v>480</v>
      </c>
      <c r="M110" s="27">
        <f t="shared" si="3"/>
        <v>542.4</v>
      </c>
    </row>
    <row r="111" spans="3:13" ht="15">
      <c r="C111" s="65"/>
      <c r="J111" s="24"/>
      <c r="K111" s="25"/>
      <c r="L111" s="11"/>
      <c r="M111" s="10"/>
    </row>
    <row r="112" spans="3:13" ht="15.75" thickBot="1">
      <c r="C112" s="65"/>
      <c r="D112" s="84" t="s">
        <v>62</v>
      </c>
      <c r="E112" s="85"/>
      <c r="F112" s="85"/>
      <c r="G112" s="85"/>
      <c r="H112" s="85"/>
      <c r="I112" s="85"/>
      <c r="J112" s="24"/>
      <c r="K112" s="25"/>
      <c r="L112" s="11"/>
      <c r="M112" s="10"/>
    </row>
    <row r="113" spans="3:13" ht="89.25" customHeight="1">
      <c r="C113" s="65"/>
      <c r="D113" s="79" t="s">
        <v>63</v>
      </c>
      <c r="E113" s="80"/>
      <c r="F113" s="80"/>
      <c r="G113" s="80"/>
      <c r="H113" s="80"/>
      <c r="I113" s="80"/>
      <c r="J113" s="24"/>
      <c r="K113" s="25"/>
      <c r="L113" s="11"/>
      <c r="M113" s="10"/>
    </row>
    <row r="114" spans="1:13" ht="51">
      <c r="A114" s="3">
        <v>73</v>
      </c>
      <c r="B114" s="5">
        <v>5</v>
      </c>
      <c r="C114" s="64" t="s">
        <v>105</v>
      </c>
      <c r="D114" s="32">
        <v>210463350070001</v>
      </c>
      <c r="E114" s="29">
        <v>5</v>
      </c>
      <c r="F114" s="29">
        <v>7</v>
      </c>
      <c r="G114" s="29" t="s">
        <v>64</v>
      </c>
      <c r="H114" s="29">
        <v>75</v>
      </c>
      <c r="I114" s="29">
        <v>55</v>
      </c>
      <c r="J114" s="24">
        <v>24</v>
      </c>
      <c r="K114" s="31">
        <v>16</v>
      </c>
      <c r="L114" s="26">
        <f aca="true" t="shared" si="4" ref="L114:L120">J114*K114</f>
        <v>384</v>
      </c>
      <c r="M114" s="27">
        <f aca="true" t="shared" si="5" ref="M114:M121">L114*1.13</f>
        <v>433.91999999999996</v>
      </c>
    </row>
    <row r="115" spans="1:13" ht="85.5" customHeight="1">
      <c r="A115" s="3">
        <v>74</v>
      </c>
      <c r="B115" s="5">
        <v>9</v>
      </c>
      <c r="C115" s="64" t="s">
        <v>106</v>
      </c>
      <c r="D115" s="32">
        <v>210463350070002</v>
      </c>
      <c r="E115" s="29">
        <v>2</v>
      </c>
      <c r="F115" s="29">
        <v>5</v>
      </c>
      <c r="G115" s="29" t="s">
        <v>65</v>
      </c>
      <c r="H115" s="29">
        <v>75</v>
      </c>
      <c r="I115" s="29">
        <v>40</v>
      </c>
      <c r="J115" s="24">
        <v>108</v>
      </c>
      <c r="K115" s="31">
        <v>16.72</v>
      </c>
      <c r="L115" s="26">
        <f t="shared" si="4"/>
        <v>1805.7599999999998</v>
      </c>
      <c r="M115" s="27">
        <f t="shared" si="5"/>
        <v>2040.5087999999996</v>
      </c>
    </row>
    <row r="116" spans="3:13" ht="15.75" thickBot="1">
      <c r="C116" s="65"/>
      <c r="L116" s="11"/>
      <c r="M116" s="10"/>
    </row>
    <row r="117" spans="3:13" ht="30" customHeight="1" thickBot="1">
      <c r="C117" s="65"/>
      <c r="D117" s="76" t="s">
        <v>66</v>
      </c>
      <c r="E117" s="77"/>
      <c r="F117" s="77"/>
      <c r="G117" s="77"/>
      <c r="H117" s="77"/>
      <c r="I117" s="78"/>
      <c r="L117" s="11"/>
      <c r="M117" s="10"/>
    </row>
    <row r="118" spans="3:13" ht="39.75" customHeight="1">
      <c r="C118" s="65"/>
      <c r="D118" s="79" t="s">
        <v>67</v>
      </c>
      <c r="E118" s="80"/>
      <c r="F118" s="80"/>
      <c r="G118" s="80"/>
      <c r="H118" s="80"/>
      <c r="I118" s="81"/>
      <c r="L118" s="11"/>
      <c r="M118" s="10"/>
    </row>
    <row r="119" spans="1:13" ht="51">
      <c r="A119" s="3">
        <v>75</v>
      </c>
      <c r="B119" s="5">
        <v>13</v>
      </c>
      <c r="C119" s="32">
        <v>21046335015003</v>
      </c>
      <c r="D119" s="32">
        <v>210463350070028</v>
      </c>
      <c r="E119" s="29" t="s">
        <v>23</v>
      </c>
      <c r="F119" s="29">
        <v>2</v>
      </c>
      <c r="G119" s="29" t="s">
        <v>33</v>
      </c>
      <c r="H119" s="29">
        <v>75</v>
      </c>
      <c r="I119" s="29">
        <v>24</v>
      </c>
      <c r="J119" s="30">
        <v>120</v>
      </c>
      <c r="K119" s="31">
        <v>4.5</v>
      </c>
      <c r="L119" s="26">
        <f t="shared" si="4"/>
        <v>540</v>
      </c>
      <c r="M119" s="27">
        <f t="shared" si="5"/>
        <v>610.1999999999999</v>
      </c>
    </row>
    <row r="120" spans="1:13" ht="38.25">
      <c r="A120" s="3">
        <v>76</v>
      </c>
      <c r="B120" s="5">
        <v>20</v>
      </c>
      <c r="C120" s="32">
        <v>21046335015002</v>
      </c>
      <c r="D120" s="32">
        <v>210463350070029</v>
      </c>
      <c r="E120" s="29" t="s">
        <v>27</v>
      </c>
      <c r="F120" s="29">
        <v>2</v>
      </c>
      <c r="G120" s="29" t="s">
        <v>68</v>
      </c>
      <c r="H120" s="29">
        <v>45</v>
      </c>
      <c r="I120" s="29">
        <v>19</v>
      </c>
      <c r="J120" s="30">
        <v>72</v>
      </c>
      <c r="K120" s="31">
        <v>4.5</v>
      </c>
      <c r="L120" s="26">
        <f t="shared" si="4"/>
        <v>324</v>
      </c>
      <c r="M120" s="27">
        <f t="shared" si="5"/>
        <v>366.11999999999995</v>
      </c>
    </row>
    <row r="121" spans="3:13" ht="15">
      <c r="C121" s="65"/>
      <c r="J121" s="7">
        <f>SUM(J3:J120)</f>
        <v>15132</v>
      </c>
      <c r="L121" s="28">
        <f>SUM(L3:L120)</f>
        <v>53848.439999999995</v>
      </c>
      <c r="M121" s="27">
        <f t="shared" si="5"/>
        <v>60848.73719999999</v>
      </c>
    </row>
  </sheetData>
  <sheetProtection/>
  <mergeCells count="27">
    <mergeCell ref="A1:N1"/>
    <mergeCell ref="D90:I90"/>
    <mergeCell ref="D32:I32"/>
    <mergeCell ref="D30:I30"/>
    <mergeCell ref="D50:I50"/>
    <mergeCell ref="D56:I56"/>
    <mergeCell ref="D57:I57"/>
    <mergeCell ref="D7:I7"/>
    <mergeCell ref="D12:I12"/>
    <mergeCell ref="D13:I13"/>
    <mergeCell ref="D29:I29"/>
    <mergeCell ref="D35:I35"/>
    <mergeCell ref="D37:I37"/>
    <mergeCell ref="D38:I38"/>
    <mergeCell ref="D41:I41"/>
    <mergeCell ref="D42:I42"/>
    <mergeCell ref="D49:I49"/>
    <mergeCell ref="D117:I117"/>
    <mergeCell ref="D118:I118"/>
    <mergeCell ref="D83:I83"/>
    <mergeCell ref="D89:I89"/>
    <mergeCell ref="D95:I95"/>
    <mergeCell ref="D103:I103"/>
    <mergeCell ref="D109:I109"/>
    <mergeCell ref="D112:I112"/>
    <mergeCell ref="D113:I113"/>
    <mergeCell ref="D77:I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2023-04-24T05:49:17Z</dcterms:modified>
  <cp:category/>
  <cp:version/>
  <cp:contentType/>
  <cp:contentStatus/>
</cp:coreProperties>
</file>